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0730" windowHeight="9750"/>
  </bookViews>
  <sheets>
    <sheet name="TOTAL HG" sheetId="10" r:id="rId1"/>
    <sheet name="PET-CT" sheetId="14" r:id="rId2"/>
    <sheet name=" PE" sheetId="8" r:id="rId3"/>
  </sheets>
  <externalReferences>
    <externalReference r:id="rId4"/>
    <externalReference r:id="rId5"/>
  </externalReferences>
  <definedNames>
    <definedName name="_xlnm._FilterDatabase" localSheetId="0" hidden="1">'TOTAL HG'!$A$7:$AB$28</definedName>
    <definedName name="_xlnm.Print_Titles" localSheetId="2">' PE'!$A:$C,' PE'!$9:$9</definedName>
    <definedName name="_xlnm.Print_Titles" localSheetId="0">'TOTAL HG'!$A:$C,'TOTAL HG'!$10:$10</definedName>
  </definedNames>
  <calcPr calcId="125725"/>
</workbook>
</file>

<file path=xl/calcChain.xml><?xml version="1.0" encoding="utf-8"?>
<calcChain xmlns="http://schemas.openxmlformats.org/spreadsheetml/2006/main">
  <c r="M14" i="14"/>
  <c r="L14"/>
  <c r="K14"/>
  <c r="I14"/>
  <c r="H14"/>
  <c r="G14"/>
  <c r="F14"/>
  <c r="E14"/>
  <c r="J14"/>
  <c r="E15" i="8"/>
  <c r="D13"/>
  <c r="J10"/>
  <c r="I10"/>
  <c r="H10"/>
  <c r="K10" s="1"/>
  <c r="F10"/>
  <c r="F15" s="1"/>
  <c r="I28" i="10"/>
  <c r="G28"/>
  <c r="F28"/>
  <c r="G10" i="8" l="1"/>
  <c r="F18" s="1"/>
  <c r="K28" i="10"/>
  <c r="J28"/>
  <c r="D28"/>
  <c r="L28" l="1"/>
  <c r="M28"/>
  <c r="H28"/>
</calcChain>
</file>

<file path=xl/sharedStrings.xml><?xml version="1.0" encoding="utf-8"?>
<sst xmlns="http://schemas.openxmlformats.org/spreadsheetml/2006/main" count="105" uniqueCount="86">
  <si>
    <t>HEMOGLOBINA GLICOZILATA</t>
  </si>
  <si>
    <t>Nr.crt.</t>
  </si>
  <si>
    <t>CONTR. HG.</t>
  </si>
  <si>
    <t>DEN.FURNIZOR</t>
  </si>
  <si>
    <t>HG0017</t>
  </si>
  <si>
    <t>S.C. GRAL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</si>
  <si>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</si>
  <si>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</si>
  <si>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</si>
  <si>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</si>
  <si>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</si>
  <si>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</si>
  <si>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</si>
  <si>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</si>
  <si>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</si>
  <si>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</si>
  <si>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</si>
  <si>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</si>
  <si>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</si>
  <si>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</si>
  <si>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</si>
  <si>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</si>
  <si>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</si>
  <si>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HG0007</t>
  </si>
  <si>
    <t>S.C. SANADOR S.R.L</t>
  </si>
  <si>
    <t>HG 0025</t>
  </si>
  <si>
    <t>SC ALFA MEDICAL SERVICES SRL</t>
  </si>
  <si>
    <t>HG0018</t>
  </si>
  <si>
    <t>MICROMED CLINIC</t>
  </si>
  <si>
    <t>HG0020</t>
  </si>
  <si>
    <t>GHENCEA MED.CENTER</t>
  </si>
  <si>
    <t>HG0023</t>
  </si>
  <si>
    <t>TINOS CLINIC</t>
  </si>
  <si>
    <t>HG0034</t>
  </si>
  <si>
    <t>CM UNIREA SRL</t>
  </si>
  <si>
    <t>HG0035</t>
  </si>
  <si>
    <t>CM POLIMED SRL</t>
  </si>
  <si>
    <t>HG0016</t>
  </si>
  <si>
    <t>S.C. LABORATOARELE SYNLAB S.R.L.</t>
  </si>
  <si>
    <t>HG0039</t>
  </si>
  <si>
    <t>S.C. EGO TEST LAB S.R.L.</t>
  </si>
  <si>
    <t>HG0043</t>
  </si>
  <si>
    <t>SC CENTRUL MEDICAL MEDICLAB S.R.L.</t>
  </si>
  <si>
    <t>HG0026</t>
  </si>
  <si>
    <t>SC VALCRI MEDICAL SRL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</si>
  <si>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</si>
  <si>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</si>
  <si>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</si>
  <si>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</si>
  <si>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</si>
  <si>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</si>
  <si>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</si>
  <si>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</si>
  <si>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</si>
  <si>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</si>
  <si>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</si>
  <si>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</si>
  <si>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</si>
  <si>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>TRIM II</t>
  </si>
  <si>
    <t>fila buget P11474/31.12.2021</t>
  </si>
  <si>
    <t>IANUARIE 2022</t>
  </si>
  <si>
    <t>FEBRUARIE 2022</t>
  </si>
  <si>
    <t>fila buget P672/01.02.2022</t>
  </si>
  <si>
    <t>SPITALUL COLENTINA</t>
  </si>
  <si>
    <t>PP3</t>
  </si>
  <si>
    <t>MARTIE 2022</t>
  </si>
  <si>
    <t>TRIM I 2022</t>
  </si>
  <si>
    <t>FILA 1675/01.03.2022</t>
  </si>
  <si>
    <t>ramas nealocat TRIM I2022</t>
  </si>
  <si>
    <t>FILA  BUGET P1675/01.03.2022</t>
  </si>
  <si>
    <t>ALOCAT TRIM I</t>
  </si>
  <si>
    <t>APRILIE 2022</t>
  </si>
  <si>
    <t>TRIM I</t>
  </si>
  <si>
    <t>APRILIE</t>
  </si>
  <si>
    <t>FILA P2574/31.03.2022</t>
  </si>
  <si>
    <t>MAI 2022</t>
  </si>
  <si>
    <t>IUNIE 2022</t>
  </si>
  <si>
    <t xml:space="preserve">                                                                         PROGRAMUL NATIONAL DE PET-CT</t>
  </si>
  <si>
    <t>IUNIE</t>
  </si>
  <si>
    <t xml:space="preserve">ramas nealocat ian </t>
  </si>
  <si>
    <t xml:space="preserve">ramas nealocat feb </t>
  </si>
  <si>
    <t>IULIE 2022</t>
  </si>
  <si>
    <t>27.06.2022</t>
  </si>
  <si>
    <t>alocare iulie 2022</t>
  </si>
  <si>
    <t xml:space="preserve"> IUNIE 2022</t>
  </si>
  <si>
    <t>ALOCARE VALORI IULIE 2022</t>
  </si>
</sst>
</file>

<file path=xl/styles.xml><?xml version="1.0" encoding="utf-8"?>
<styleSheet xmlns="http://schemas.openxmlformats.org/spreadsheetml/2006/main">
  <numFmts count="5">
    <numFmt numFmtId="43" formatCode="_-* #,##0.00\ _R_O_N_-;\-* #,##0.00\ _R_O_N_-;_-* &quot;-&quot;??\ _R_O_N_-;_-@_-"/>
    <numFmt numFmtId="164" formatCode="_-* #,##0.00\ _l_e_i_-;\-* #,##0.00\ _l_e_i_-;_-* &quot;-&quot;??\ _l_e_i_-;_-@_-"/>
    <numFmt numFmtId="165" formatCode="_(* #,##0.00_);_(* \(#,##0.00\);_(* &quot;-&quot;??_);_(@_)"/>
    <numFmt numFmtId="166" formatCode="_(* #,##0_);_(* \(#,##0\);_(* &quot;-&quot;??_);_(@_)"/>
    <numFmt numFmtId="167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165" fontId="5" fillId="2" borderId="1" xfId="4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6" fillId="2" borderId="0" xfId="8" applyFont="1" applyFill="1"/>
    <xf numFmtId="0" fontId="5" fillId="2" borderId="0" xfId="8" applyFont="1" applyFill="1"/>
    <xf numFmtId="14" fontId="5" fillId="2" borderId="0" xfId="9" applyNumberFormat="1" applyFont="1" applyFill="1" applyBorder="1" applyAlignment="1">
      <alignment horizontal="left"/>
    </xf>
    <xf numFmtId="14" fontId="5" fillId="2" borderId="0" xfId="8" applyNumberFormat="1" applyFont="1" applyFill="1"/>
    <xf numFmtId="0" fontId="6" fillId="0" borderId="0" xfId="6" applyFont="1"/>
    <xf numFmtId="49" fontId="6" fillId="2" borderId="0" xfId="10" applyNumberFormat="1" applyFont="1" applyFill="1"/>
    <xf numFmtId="0" fontId="5" fillId="2" borderId="1" xfId="8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wrapText="1"/>
    </xf>
    <xf numFmtId="0" fontId="6" fillId="2" borderId="1" xfId="8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wrapText="1"/>
    </xf>
    <xf numFmtId="0" fontId="5" fillId="0" borderId="0" xfId="6" applyFont="1"/>
    <xf numFmtId="0" fontId="6" fillId="2" borderId="1" xfId="8" applyFont="1" applyFill="1" applyBorder="1" applyAlignment="1">
      <alignment horizontal="center" wrapText="1"/>
    </xf>
    <xf numFmtId="0" fontId="6" fillId="0" borderId="0" xfId="8" applyFont="1" applyFill="1"/>
    <xf numFmtId="0" fontId="5" fillId="0" borderId="0" xfId="8" applyFont="1" applyFill="1"/>
    <xf numFmtId="14" fontId="5" fillId="0" borderId="0" xfId="9" applyNumberFormat="1" applyFont="1" applyFill="1" applyBorder="1" applyAlignment="1">
      <alignment horizontal="left"/>
    </xf>
    <xf numFmtId="49" fontId="6" fillId="0" borderId="0" xfId="10" applyNumberFormat="1" applyFont="1" applyFill="1"/>
    <xf numFmtId="0" fontId="6" fillId="0" borderId="1" xfId="8" applyFont="1" applyFill="1" applyBorder="1" applyAlignment="1">
      <alignment wrapText="1"/>
    </xf>
    <xf numFmtId="0" fontId="6" fillId="0" borderId="0" xfId="8" applyFont="1" applyFill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7" fillId="2" borderId="1" xfId="0" applyFont="1" applyFill="1" applyBorder="1"/>
    <xf numFmtId="17" fontId="6" fillId="0" borderId="1" xfId="8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64" fontId="5" fillId="2" borderId="0" xfId="8" applyNumberFormat="1" applyFont="1" applyFill="1"/>
    <xf numFmtId="0" fontId="5" fillId="2" borderId="0" xfId="8" applyFont="1" applyFill="1" applyAlignment="1"/>
    <xf numFmtId="165" fontId="4" fillId="2" borderId="1" xfId="1" applyFont="1" applyFill="1" applyBorder="1"/>
    <xf numFmtId="165" fontId="5" fillId="2" borderId="0" xfId="1" applyFont="1" applyFill="1"/>
    <xf numFmtId="165" fontId="6" fillId="0" borderId="0" xfId="1" applyFont="1" applyFill="1"/>
    <xf numFmtId="165" fontId="6" fillId="3" borderId="0" xfId="1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4" fontId="4" fillId="2" borderId="0" xfId="0" applyNumberFormat="1" applyFont="1" applyFill="1"/>
    <xf numFmtId="49" fontId="6" fillId="2" borderId="1" xfId="8" applyNumberFormat="1" applyFont="1" applyFill="1" applyBorder="1" applyAlignment="1">
      <alignment wrapText="1"/>
    </xf>
    <xf numFmtId="165" fontId="6" fillId="2" borderId="1" xfId="8" applyNumberFormat="1" applyFont="1" applyFill="1" applyBorder="1"/>
    <xf numFmtId="165" fontId="6" fillId="2" borderId="0" xfId="1" applyFont="1" applyFill="1"/>
    <xf numFmtId="0" fontId="6" fillId="3" borderId="0" xfId="8" applyFont="1" applyFill="1"/>
    <xf numFmtId="165" fontId="5" fillId="0" borderId="0" xfId="8" applyNumberFormat="1" applyFont="1" applyFill="1"/>
    <xf numFmtId="164" fontId="6" fillId="3" borderId="0" xfId="8" applyNumberFormat="1" applyFont="1" applyFill="1"/>
    <xf numFmtId="166" fontId="6" fillId="0" borderId="1" xfId="13" applyNumberFormat="1" applyFont="1" applyFill="1" applyBorder="1" applyAlignment="1"/>
    <xf numFmtId="167" fontId="6" fillId="0" borderId="1" xfId="13" applyNumberFormat="1" applyFont="1" applyFill="1" applyBorder="1" applyAlignment="1">
      <alignment horizontal="center" wrapText="1"/>
    </xf>
    <xf numFmtId="165" fontId="6" fillId="0" borderId="1" xfId="11" applyFont="1" applyFill="1" applyBorder="1"/>
    <xf numFmtId="165" fontId="5" fillId="2" borderId="1" xfId="11" applyFont="1" applyFill="1" applyBorder="1"/>
    <xf numFmtId="165" fontId="6" fillId="2" borderId="0" xfId="11" applyFont="1" applyFill="1"/>
    <xf numFmtId="43" fontId="4" fillId="2" borderId="0" xfId="0" applyNumberFormat="1" applyFont="1" applyFill="1"/>
    <xf numFmtId="14" fontId="6" fillId="2" borderId="0" xfId="0" applyNumberFormat="1" applyFont="1" applyFill="1" applyAlignment="1">
      <alignment horizontal="center"/>
    </xf>
    <xf numFmtId="0" fontId="2" fillId="0" borderId="0" xfId="0" applyFont="1" applyFill="1"/>
    <xf numFmtId="14" fontId="6" fillId="3" borderId="0" xfId="8" applyNumberFormat="1" applyFont="1" applyFill="1"/>
    <xf numFmtId="0" fontId="5" fillId="3" borderId="0" xfId="8" applyFont="1" applyFill="1"/>
    <xf numFmtId="165" fontId="5" fillId="0" borderId="0" xfId="1" applyFont="1" applyFill="1"/>
    <xf numFmtId="43" fontId="5" fillId="0" borderId="0" xfId="8" applyNumberFormat="1" applyFont="1" applyFill="1"/>
    <xf numFmtId="0" fontId="4" fillId="4" borderId="0" xfId="0" applyFont="1" applyFill="1"/>
    <xf numFmtId="165" fontId="4" fillId="4" borderId="1" xfId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7" applyFont="1" applyFill="1" applyBorder="1" applyAlignment="1">
      <alignment horizontal="left" wrapText="1"/>
    </xf>
    <xf numFmtId="164" fontId="4" fillId="4" borderId="0" xfId="0" applyNumberFormat="1" applyFont="1" applyFill="1"/>
    <xf numFmtId="49" fontId="6" fillId="0" borderId="0" xfId="10" applyNumberFormat="1" applyFont="1" applyFill="1" applyAlignment="1">
      <alignment horizontal="center"/>
    </xf>
    <xf numFmtId="165" fontId="6" fillId="2" borderId="1" xfId="11" applyFont="1" applyFill="1" applyBorder="1"/>
    <xf numFmtId="14" fontId="6" fillId="0" borderId="0" xfId="6" applyNumberFormat="1" applyFont="1" applyAlignment="1">
      <alignment horizontal="center"/>
    </xf>
    <xf numFmtId="0" fontId="6" fillId="0" borderId="0" xfId="6" applyFont="1" applyAlignment="1">
      <alignment horizontal="center"/>
    </xf>
    <xf numFmtId="49" fontId="6" fillId="0" borderId="0" xfId="10" applyNumberFormat="1" applyFont="1" applyFill="1" applyAlignment="1">
      <alignment horizontal="center"/>
    </xf>
  </cellXfs>
  <cellStyles count="18">
    <cellStyle name="Comma" xfId="1" builtinId="3"/>
    <cellStyle name="Comma 10" xfId="4"/>
    <cellStyle name="Comma 10 2" xfId="15"/>
    <cellStyle name="Comma 12" xfId="3"/>
    <cellStyle name="Comma 16" xfId="11"/>
    <cellStyle name="Comma 2" xfId="5"/>
    <cellStyle name="Comma 2 3" xfId="13"/>
    <cellStyle name="Comma 3" xfId="14"/>
    <cellStyle name="Comma 4" xfId="16"/>
    <cellStyle name="Normal" xfId="0" builtinId="0"/>
    <cellStyle name="Normal 11" xfId="7"/>
    <cellStyle name="Normal 2 2" xfId="17"/>
    <cellStyle name="Normal 2 2 3" xfId="8"/>
    <cellStyle name="Normal 4 2" xfId="10"/>
    <cellStyle name="Normal 5" xfId="6"/>
    <cellStyle name="Normal_PLAFON RAPORTAT TRIM.II,III 2004" xfId="2"/>
    <cellStyle name="Normal_PLAFON RAPORTAT TRIM.II,III 2004 10" xfId="9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RTIE%202022/REGULARIZARE%20PNS/20.04.2022valori%20contracte%20PNS-%20dupa%20regularizare%20MARTIE%20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2/REGULARIZARI%202022/REGULARIZARE%20MAI%202022/PNS/21.06.2022%20valori%20contracte%20PNS-%20dupa%20regularizare%20MAI%20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APRILIE "/>
      <sheetName val="neconsumat MARTIE 2022"/>
      <sheetName val="hg alocare din necons"/>
      <sheetName val="TOTAL HG "/>
      <sheetName val="ALOCARE APRILIE"/>
      <sheetName val="neconsumat MARTIE  2022 PET-CT"/>
      <sheetName val="PET-CT alocare din necons"/>
      <sheetName val="TOTAL PET-CT"/>
      <sheetName val="ALOCARE APR EWING"/>
      <sheetName val="necons ewing MAR 2022"/>
      <sheetName val="alocare necons ewing "/>
      <sheetName val="TOTAL PE"/>
      <sheetName val="Sheet1"/>
    </sheetNames>
    <sheetDataSet>
      <sheetData sheetId="0"/>
      <sheetData sheetId="1">
        <row r="6">
          <cell r="E6">
            <v>2080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E11">
            <v>701</v>
          </cell>
        </row>
      </sheetData>
      <sheetData sheetId="10">
        <row r="10">
          <cell r="F10">
            <v>1402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OCARE MAI-IUN"/>
      <sheetName val="neconsumat MAI 2022"/>
      <sheetName val="hg alocare din necons"/>
      <sheetName val="TOTAL HG "/>
      <sheetName val="PET CT DUPA TRANSF"/>
      <sheetName val="neconsumat MAI  2022 PET-CT"/>
      <sheetName val="PET-CT alocare din necons"/>
      <sheetName val="TOTAL PET-CT"/>
      <sheetName val="ALOCARE MAI -IUN EWING"/>
      <sheetName val="necons ewing MAI 2022"/>
      <sheetName val="alocare necons ewing "/>
      <sheetName val="TOTAL PE"/>
      <sheetName val="Sheet1"/>
    </sheetNames>
    <sheetDataSet>
      <sheetData sheetId="0"/>
      <sheetData sheetId="1">
        <row r="6">
          <cell r="E6">
            <v>5320</v>
          </cell>
        </row>
      </sheetData>
      <sheetData sheetId="2">
        <row r="8">
          <cell r="F8">
            <v>5320</v>
          </cell>
        </row>
      </sheetData>
      <sheetData sheetId="3"/>
      <sheetData sheetId="4"/>
      <sheetData sheetId="5">
        <row r="7">
          <cell r="F7">
            <v>992000</v>
          </cell>
        </row>
      </sheetData>
      <sheetData sheetId="6">
        <row r="8">
          <cell r="G8">
            <v>1068000</v>
          </cell>
        </row>
      </sheetData>
      <sheetData sheetId="7"/>
      <sheetData sheetId="8"/>
      <sheetData sheetId="9">
        <row r="10">
          <cell r="E10">
            <v>0</v>
          </cell>
        </row>
        <row r="11">
          <cell r="E11">
            <v>0</v>
          </cell>
        </row>
      </sheetData>
      <sheetData sheetId="10">
        <row r="10">
          <cell r="F10">
            <v>4206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>
      <pane xSplit="3" ySplit="10" topLeftCell="D11" activePane="bottomRight" state="frozen"/>
      <selection pane="topRight" activeCell="D1" sqref="D1"/>
      <selection pane="bottomLeft" activeCell="A10" sqref="A10"/>
      <selection pane="bottomRight" activeCell="O13" sqref="O13"/>
    </sheetView>
  </sheetViews>
  <sheetFormatPr defaultRowHeight="16.5"/>
  <cols>
    <col min="1" max="1" width="6.140625" style="3" customWidth="1"/>
    <col min="2" max="2" width="10.140625" style="3" customWidth="1"/>
    <col min="3" max="3" width="54.85546875" style="3" customWidth="1"/>
    <col min="4" max="4" width="15.28515625" style="3" customWidth="1"/>
    <col min="5" max="5" width="9.85546875" style="3" hidden="1" customWidth="1"/>
    <col min="6" max="13" width="15.28515625" style="3" customWidth="1"/>
    <col min="14" max="17" width="9.140625" style="3"/>
    <col min="18" max="18" width="15.5703125" style="3" bestFit="1" customWidth="1"/>
    <col min="19" max="252" width="9.140625" style="3"/>
    <col min="253" max="253" width="6.140625" style="3" customWidth="1"/>
    <col min="254" max="254" width="10.140625" style="3" customWidth="1"/>
    <col min="255" max="255" width="50.28515625" style="3" customWidth="1"/>
    <col min="256" max="256" width="13.42578125" style="3" customWidth="1"/>
    <col min="257" max="257" width="14.42578125" style="3" customWidth="1"/>
    <col min="258" max="260" width="17" style="3" customWidth="1"/>
    <col min="261" max="261" width="15.42578125" style="3" customWidth="1"/>
    <col min="262" max="508" width="9.140625" style="3"/>
    <col min="509" max="509" width="6.140625" style="3" customWidth="1"/>
    <col min="510" max="510" width="10.140625" style="3" customWidth="1"/>
    <col min="511" max="511" width="50.28515625" style="3" customWidth="1"/>
    <col min="512" max="512" width="13.42578125" style="3" customWidth="1"/>
    <col min="513" max="513" width="14.42578125" style="3" customWidth="1"/>
    <col min="514" max="516" width="17" style="3" customWidth="1"/>
    <col min="517" max="517" width="15.42578125" style="3" customWidth="1"/>
    <col min="518" max="764" width="9.140625" style="3"/>
    <col min="765" max="765" width="6.140625" style="3" customWidth="1"/>
    <col min="766" max="766" width="10.140625" style="3" customWidth="1"/>
    <col min="767" max="767" width="50.28515625" style="3" customWidth="1"/>
    <col min="768" max="768" width="13.42578125" style="3" customWidth="1"/>
    <col min="769" max="769" width="14.42578125" style="3" customWidth="1"/>
    <col min="770" max="772" width="17" style="3" customWidth="1"/>
    <col min="773" max="773" width="15.42578125" style="3" customWidth="1"/>
    <col min="774" max="1020" width="9.140625" style="3"/>
    <col min="1021" max="1021" width="6.140625" style="3" customWidth="1"/>
    <col min="1022" max="1022" width="10.140625" style="3" customWidth="1"/>
    <col min="1023" max="1023" width="50.28515625" style="3" customWidth="1"/>
    <col min="1024" max="1024" width="13.42578125" style="3" customWidth="1"/>
    <col min="1025" max="1025" width="14.42578125" style="3" customWidth="1"/>
    <col min="1026" max="1028" width="17" style="3" customWidth="1"/>
    <col min="1029" max="1029" width="15.42578125" style="3" customWidth="1"/>
    <col min="1030" max="1276" width="9.140625" style="3"/>
    <col min="1277" max="1277" width="6.140625" style="3" customWidth="1"/>
    <col min="1278" max="1278" width="10.140625" style="3" customWidth="1"/>
    <col min="1279" max="1279" width="50.28515625" style="3" customWidth="1"/>
    <col min="1280" max="1280" width="13.42578125" style="3" customWidth="1"/>
    <col min="1281" max="1281" width="14.42578125" style="3" customWidth="1"/>
    <col min="1282" max="1284" width="17" style="3" customWidth="1"/>
    <col min="1285" max="1285" width="15.42578125" style="3" customWidth="1"/>
    <col min="1286" max="1532" width="9.140625" style="3"/>
    <col min="1533" max="1533" width="6.140625" style="3" customWidth="1"/>
    <col min="1534" max="1534" width="10.140625" style="3" customWidth="1"/>
    <col min="1535" max="1535" width="50.28515625" style="3" customWidth="1"/>
    <col min="1536" max="1536" width="13.42578125" style="3" customWidth="1"/>
    <col min="1537" max="1537" width="14.42578125" style="3" customWidth="1"/>
    <col min="1538" max="1540" width="17" style="3" customWidth="1"/>
    <col min="1541" max="1541" width="15.42578125" style="3" customWidth="1"/>
    <col min="1542" max="1788" width="9.140625" style="3"/>
    <col min="1789" max="1789" width="6.140625" style="3" customWidth="1"/>
    <col min="1790" max="1790" width="10.140625" style="3" customWidth="1"/>
    <col min="1791" max="1791" width="50.28515625" style="3" customWidth="1"/>
    <col min="1792" max="1792" width="13.42578125" style="3" customWidth="1"/>
    <col min="1793" max="1793" width="14.42578125" style="3" customWidth="1"/>
    <col min="1794" max="1796" width="17" style="3" customWidth="1"/>
    <col min="1797" max="1797" width="15.42578125" style="3" customWidth="1"/>
    <col min="1798" max="2044" width="9.140625" style="3"/>
    <col min="2045" max="2045" width="6.140625" style="3" customWidth="1"/>
    <col min="2046" max="2046" width="10.140625" style="3" customWidth="1"/>
    <col min="2047" max="2047" width="50.28515625" style="3" customWidth="1"/>
    <col min="2048" max="2048" width="13.42578125" style="3" customWidth="1"/>
    <col min="2049" max="2049" width="14.42578125" style="3" customWidth="1"/>
    <col min="2050" max="2052" width="17" style="3" customWidth="1"/>
    <col min="2053" max="2053" width="15.42578125" style="3" customWidth="1"/>
    <col min="2054" max="2300" width="9.140625" style="3"/>
    <col min="2301" max="2301" width="6.140625" style="3" customWidth="1"/>
    <col min="2302" max="2302" width="10.140625" style="3" customWidth="1"/>
    <col min="2303" max="2303" width="50.28515625" style="3" customWidth="1"/>
    <col min="2304" max="2304" width="13.42578125" style="3" customWidth="1"/>
    <col min="2305" max="2305" width="14.42578125" style="3" customWidth="1"/>
    <col min="2306" max="2308" width="17" style="3" customWidth="1"/>
    <col min="2309" max="2309" width="15.42578125" style="3" customWidth="1"/>
    <col min="2310" max="2556" width="9.140625" style="3"/>
    <col min="2557" max="2557" width="6.140625" style="3" customWidth="1"/>
    <col min="2558" max="2558" width="10.140625" style="3" customWidth="1"/>
    <col min="2559" max="2559" width="50.28515625" style="3" customWidth="1"/>
    <col min="2560" max="2560" width="13.42578125" style="3" customWidth="1"/>
    <col min="2561" max="2561" width="14.42578125" style="3" customWidth="1"/>
    <col min="2562" max="2564" width="17" style="3" customWidth="1"/>
    <col min="2565" max="2565" width="15.42578125" style="3" customWidth="1"/>
    <col min="2566" max="2812" width="9.140625" style="3"/>
    <col min="2813" max="2813" width="6.140625" style="3" customWidth="1"/>
    <col min="2814" max="2814" width="10.140625" style="3" customWidth="1"/>
    <col min="2815" max="2815" width="50.28515625" style="3" customWidth="1"/>
    <col min="2816" max="2816" width="13.42578125" style="3" customWidth="1"/>
    <col min="2817" max="2817" width="14.42578125" style="3" customWidth="1"/>
    <col min="2818" max="2820" width="17" style="3" customWidth="1"/>
    <col min="2821" max="2821" width="15.42578125" style="3" customWidth="1"/>
    <col min="2822" max="3068" width="9.140625" style="3"/>
    <col min="3069" max="3069" width="6.140625" style="3" customWidth="1"/>
    <col min="3070" max="3070" width="10.140625" style="3" customWidth="1"/>
    <col min="3071" max="3071" width="50.28515625" style="3" customWidth="1"/>
    <col min="3072" max="3072" width="13.42578125" style="3" customWidth="1"/>
    <col min="3073" max="3073" width="14.42578125" style="3" customWidth="1"/>
    <col min="3074" max="3076" width="17" style="3" customWidth="1"/>
    <col min="3077" max="3077" width="15.42578125" style="3" customWidth="1"/>
    <col min="3078" max="3324" width="9.140625" style="3"/>
    <col min="3325" max="3325" width="6.140625" style="3" customWidth="1"/>
    <col min="3326" max="3326" width="10.140625" style="3" customWidth="1"/>
    <col min="3327" max="3327" width="50.28515625" style="3" customWidth="1"/>
    <col min="3328" max="3328" width="13.42578125" style="3" customWidth="1"/>
    <col min="3329" max="3329" width="14.42578125" style="3" customWidth="1"/>
    <col min="3330" max="3332" width="17" style="3" customWidth="1"/>
    <col min="3333" max="3333" width="15.42578125" style="3" customWidth="1"/>
    <col min="3334" max="3580" width="9.140625" style="3"/>
    <col min="3581" max="3581" width="6.140625" style="3" customWidth="1"/>
    <col min="3582" max="3582" width="10.140625" style="3" customWidth="1"/>
    <col min="3583" max="3583" width="50.28515625" style="3" customWidth="1"/>
    <col min="3584" max="3584" width="13.42578125" style="3" customWidth="1"/>
    <col min="3585" max="3585" width="14.42578125" style="3" customWidth="1"/>
    <col min="3586" max="3588" width="17" style="3" customWidth="1"/>
    <col min="3589" max="3589" width="15.42578125" style="3" customWidth="1"/>
    <col min="3590" max="3836" width="9.140625" style="3"/>
    <col min="3837" max="3837" width="6.140625" style="3" customWidth="1"/>
    <col min="3838" max="3838" width="10.140625" style="3" customWidth="1"/>
    <col min="3839" max="3839" width="50.28515625" style="3" customWidth="1"/>
    <col min="3840" max="3840" width="13.42578125" style="3" customWidth="1"/>
    <col min="3841" max="3841" width="14.42578125" style="3" customWidth="1"/>
    <col min="3842" max="3844" width="17" style="3" customWidth="1"/>
    <col min="3845" max="3845" width="15.42578125" style="3" customWidth="1"/>
    <col min="3846" max="4092" width="9.140625" style="3"/>
    <col min="4093" max="4093" width="6.140625" style="3" customWidth="1"/>
    <col min="4094" max="4094" width="10.140625" style="3" customWidth="1"/>
    <col min="4095" max="4095" width="50.28515625" style="3" customWidth="1"/>
    <col min="4096" max="4096" width="13.42578125" style="3" customWidth="1"/>
    <col min="4097" max="4097" width="14.42578125" style="3" customWidth="1"/>
    <col min="4098" max="4100" width="17" style="3" customWidth="1"/>
    <col min="4101" max="4101" width="15.42578125" style="3" customWidth="1"/>
    <col min="4102" max="4348" width="9.140625" style="3"/>
    <col min="4349" max="4349" width="6.140625" style="3" customWidth="1"/>
    <col min="4350" max="4350" width="10.140625" style="3" customWidth="1"/>
    <col min="4351" max="4351" width="50.28515625" style="3" customWidth="1"/>
    <col min="4352" max="4352" width="13.42578125" style="3" customWidth="1"/>
    <col min="4353" max="4353" width="14.42578125" style="3" customWidth="1"/>
    <col min="4354" max="4356" width="17" style="3" customWidth="1"/>
    <col min="4357" max="4357" width="15.42578125" style="3" customWidth="1"/>
    <col min="4358" max="4604" width="9.140625" style="3"/>
    <col min="4605" max="4605" width="6.140625" style="3" customWidth="1"/>
    <col min="4606" max="4606" width="10.140625" style="3" customWidth="1"/>
    <col min="4607" max="4607" width="50.28515625" style="3" customWidth="1"/>
    <col min="4608" max="4608" width="13.42578125" style="3" customWidth="1"/>
    <col min="4609" max="4609" width="14.42578125" style="3" customWidth="1"/>
    <col min="4610" max="4612" width="17" style="3" customWidth="1"/>
    <col min="4613" max="4613" width="15.42578125" style="3" customWidth="1"/>
    <col min="4614" max="4860" width="9.140625" style="3"/>
    <col min="4861" max="4861" width="6.140625" style="3" customWidth="1"/>
    <col min="4862" max="4862" width="10.140625" style="3" customWidth="1"/>
    <col min="4863" max="4863" width="50.28515625" style="3" customWidth="1"/>
    <col min="4864" max="4864" width="13.42578125" style="3" customWidth="1"/>
    <col min="4865" max="4865" width="14.42578125" style="3" customWidth="1"/>
    <col min="4866" max="4868" width="17" style="3" customWidth="1"/>
    <col min="4869" max="4869" width="15.42578125" style="3" customWidth="1"/>
    <col min="4870" max="5116" width="9.140625" style="3"/>
    <col min="5117" max="5117" width="6.140625" style="3" customWidth="1"/>
    <col min="5118" max="5118" width="10.140625" style="3" customWidth="1"/>
    <col min="5119" max="5119" width="50.28515625" style="3" customWidth="1"/>
    <col min="5120" max="5120" width="13.42578125" style="3" customWidth="1"/>
    <col min="5121" max="5121" width="14.42578125" style="3" customWidth="1"/>
    <col min="5122" max="5124" width="17" style="3" customWidth="1"/>
    <col min="5125" max="5125" width="15.42578125" style="3" customWidth="1"/>
    <col min="5126" max="5372" width="9.140625" style="3"/>
    <col min="5373" max="5373" width="6.140625" style="3" customWidth="1"/>
    <col min="5374" max="5374" width="10.140625" style="3" customWidth="1"/>
    <col min="5375" max="5375" width="50.28515625" style="3" customWidth="1"/>
    <col min="5376" max="5376" width="13.42578125" style="3" customWidth="1"/>
    <col min="5377" max="5377" width="14.42578125" style="3" customWidth="1"/>
    <col min="5378" max="5380" width="17" style="3" customWidth="1"/>
    <col min="5381" max="5381" width="15.42578125" style="3" customWidth="1"/>
    <col min="5382" max="5628" width="9.140625" style="3"/>
    <col min="5629" max="5629" width="6.140625" style="3" customWidth="1"/>
    <col min="5630" max="5630" width="10.140625" style="3" customWidth="1"/>
    <col min="5631" max="5631" width="50.28515625" style="3" customWidth="1"/>
    <col min="5632" max="5632" width="13.42578125" style="3" customWidth="1"/>
    <col min="5633" max="5633" width="14.42578125" style="3" customWidth="1"/>
    <col min="5634" max="5636" width="17" style="3" customWidth="1"/>
    <col min="5637" max="5637" width="15.42578125" style="3" customWidth="1"/>
    <col min="5638" max="5884" width="9.140625" style="3"/>
    <col min="5885" max="5885" width="6.140625" style="3" customWidth="1"/>
    <col min="5886" max="5886" width="10.140625" style="3" customWidth="1"/>
    <col min="5887" max="5887" width="50.28515625" style="3" customWidth="1"/>
    <col min="5888" max="5888" width="13.42578125" style="3" customWidth="1"/>
    <col min="5889" max="5889" width="14.42578125" style="3" customWidth="1"/>
    <col min="5890" max="5892" width="17" style="3" customWidth="1"/>
    <col min="5893" max="5893" width="15.42578125" style="3" customWidth="1"/>
    <col min="5894" max="6140" width="9.140625" style="3"/>
    <col min="6141" max="6141" width="6.140625" style="3" customWidth="1"/>
    <col min="6142" max="6142" width="10.140625" style="3" customWidth="1"/>
    <col min="6143" max="6143" width="50.28515625" style="3" customWidth="1"/>
    <col min="6144" max="6144" width="13.42578125" style="3" customWidth="1"/>
    <col min="6145" max="6145" width="14.42578125" style="3" customWidth="1"/>
    <col min="6146" max="6148" width="17" style="3" customWidth="1"/>
    <col min="6149" max="6149" width="15.42578125" style="3" customWidth="1"/>
    <col min="6150" max="6396" width="9.140625" style="3"/>
    <col min="6397" max="6397" width="6.140625" style="3" customWidth="1"/>
    <col min="6398" max="6398" width="10.140625" style="3" customWidth="1"/>
    <col min="6399" max="6399" width="50.28515625" style="3" customWidth="1"/>
    <col min="6400" max="6400" width="13.42578125" style="3" customWidth="1"/>
    <col min="6401" max="6401" width="14.42578125" style="3" customWidth="1"/>
    <col min="6402" max="6404" width="17" style="3" customWidth="1"/>
    <col min="6405" max="6405" width="15.42578125" style="3" customWidth="1"/>
    <col min="6406" max="6652" width="9.140625" style="3"/>
    <col min="6653" max="6653" width="6.140625" style="3" customWidth="1"/>
    <col min="6654" max="6654" width="10.140625" style="3" customWidth="1"/>
    <col min="6655" max="6655" width="50.28515625" style="3" customWidth="1"/>
    <col min="6656" max="6656" width="13.42578125" style="3" customWidth="1"/>
    <col min="6657" max="6657" width="14.42578125" style="3" customWidth="1"/>
    <col min="6658" max="6660" width="17" style="3" customWidth="1"/>
    <col min="6661" max="6661" width="15.42578125" style="3" customWidth="1"/>
    <col min="6662" max="6908" width="9.140625" style="3"/>
    <col min="6909" max="6909" width="6.140625" style="3" customWidth="1"/>
    <col min="6910" max="6910" width="10.140625" style="3" customWidth="1"/>
    <col min="6911" max="6911" width="50.28515625" style="3" customWidth="1"/>
    <col min="6912" max="6912" width="13.42578125" style="3" customWidth="1"/>
    <col min="6913" max="6913" width="14.42578125" style="3" customWidth="1"/>
    <col min="6914" max="6916" width="17" style="3" customWidth="1"/>
    <col min="6917" max="6917" width="15.42578125" style="3" customWidth="1"/>
    <col min="6918" max="7164" width="9.140625" style="3"/>
    <col min="7165" max="7165" width="6.140625" style="3" customWidth="1"/>
    <col min="7166" max="7166" width="10.140625" style="3" customWidth="1"/>
    <col min="7167" max="7167" width="50.28515625" style="3" customWidth="1"/>
    <col min="7168" max="7168" width="13.42578125" style="3" customWidth="1"/>
    <col min="7169" max="7169" width="14.42578125" style="3" customWidth="1"/>
    <col min="7170" max="7172" width="17" style="3" customWidth="1"/>
    <col min="7173" max="7173" width="15.42578125" style="3" customWidth="1"/>
    <col min="7174" max="7420" width="9.140625" style="3"/>
    <col min="7421" max="7421" width="6.140625" style="3" customWidth="1"/>
    <col min="7422" max="7422" width="10.140625" style="3" customWidth="1"/>
    <col min="7423" max="7423" width="50.28515625" style="3" customWidth="1"/>
    <col min="7424" max="7424" width="13.42578125" style="3" customWidth="1"/>
    <col min="7425" max="7425" width="14.42578125" style="3" customWidth="1"/>
    <col min="7426" max="7428" width="17" style="3" customWidth="1"/>
    <col min="7429" max="7429" width="15.42578125" style="3" customWidth="1"/>
    <col min="7430" max="7676" width="9.140625" style="3"/>
    <col min="7677" max="7677" width="6.140625" style="3" customWidth="1"/>
    <col min="7678" max="7678" width="10.140625" style="3" customWidth="1"/>
    <col min="7679" max="7679" width="50.28515625" style="3" customWidth="1"/>
    <col min="7680" max="7680" width="13.42578125" style="3" customWidth="1"/>
    <col min="7681" max="7681" width="14.42578125" style="3" customWidth="1"/>
    <col min="7682" max="7684" width="17" style="3" customWidth="1"/>
    <col min="7685" max="7685" width="15.42578125" style="3" customWidth="1"/>
    <col min="7686" max="7932" width="9.140625" style="3"/>
    <col min="7933" max="7933" width="6.140625" style="3" customWidth="1"/>
    <col min="7934" max="7934" width="10.140625" style="3" customWidth="1"/>
    <col min="7935" max="7935" width="50.28515625" style="3" customWidth="1"/>
    <col min="7936" max="7936" width="13.42578125" style="3" customWidth="1"/>
    <col min="7937" max="7937" width="14.42578125" style="3" customWidth="1"/>
    <col min="7938" max="7940" width="17" style="3" customWidth="1"/>
    <col min="7941" max="7941" width="15.42578125" style="3" customWidth="1"/>
    <col min="7942" max="8188" width="9.140625" style="3"/>
    <col min="8189" max="8189" width="6.140625" style="3" customWidth="1"/>
    <col min="8190" max="8190" width="10.140625" style="3" customWidth="1"/>
    <col min="8191" max="8191" width="50.28515625" style="3" customWidth="1"/>
    <col min="8192" max="8192" width="13.42578125" style="3" customWidth="1"/>
    <col min="8193" max="8193" width="14.42578125" style="3" customWidth="1"/>
    <col min="8194" max="8196" width="17" style="3" customWidth="1"/>
    <col min="8197" max="8197" width="15.42578125" style="3" customWidth="1"/>
    <col min="8198" max="8444" width="9.140625" style="3"/>
    <col min="8445" max="8445" width="6.140625" style="3" customWidth="1"/>
    <col min="8446" max="8446" width="10.140625" style="3" customWidth="1"/>
    <col min="8447" max="8447" width="50.28515625" style="3" customWidth="1"/>
    <col min="8448" max="8448" width="13.42578125" style="3" customWidth="1"/>
    <col min="8449" max="8449" width="14.42578125" style="3" customWidth="1"/>
    <col min="8450" max="8452" width="17" style="3" customWidth="1"/>
    <col min="8453" max="8453" width="15.42578125" style="3" customWidth="1"/>
    <col min="8454" max="8700" width="9.140625" style="3"/>
    <col min="8701" max="8701" width="6.140625" style="3" customWidth="1"/>
    <col min="8702" max="8702" width="10.140625" style="3" customWidth="1"/>
    <col min="8703" max="8703" width="50.28515625" style="3" customWidth="1"/>
    <col min="8704" max="8704" width="13.42578125" style="3" customWidth="1"/>
    <col min="8705" max="8705" width="14.42578125" style="3" customWidth="1"/>
    <col min="8706" max="8708" width="17" style="3" customWidth="1"/>
    <col min="8709" max="8709" width="15.42578125" style="3" customWidth="1"/>
    <col min="8710" max="8956" width="9.140625" style="3"/>
    <col min="8957" max="8957" width="6.140625" style="3" customWidth="1"/>
    <col min="8958" max="8958" width="10.140625" style="3" customWidth="1"/>
    <col min="8959" max="8959" width="50.28515625" style="3" customWidth="1"/>
    <col min="8960" max="8960" width="13.42578125" style="3" customWidth="1"/>
    <col min="8961" max="8961" width="14.42578125" style="3" customWidth="1"/>
    <col min="8962" max="8964" width="17" style="3" customWidth="1"/>
    <col min="8965" max="8965" width="15.42578125" style="3" customWidth="1"/>
    <col min="8966" max="9212" width="9.140625" style="3"/>
    <col min="9213" max="9213" width="6.140625" style="3" customWidth="1"/>
    <col min="9214" max="9214" width="10.140625" style="3" customWidth="1"/>
    <col min="9215" max="9215" width="50.28515625" style="3" customWidth="1"/>
    <col min="9216" max="9216" width="13.42578125" style="3" customWidth="1"/>
    <col min="9217" max="9217" width="14.42578125" style="3" customWidth="1"/>
    <col min="9218" max="9220" width="17" style="3" customWidth="1"/>
    <col min="9221" max="9221" width="15.42578125" style="3" customWidth="1"/>
    <col min="9222" max="9468" width="9.140625" style="3"/>
    <col min="9469" max="9469" width="6.140625" style="3" customWidth="1"/>
    <col min="9470" max="9470" width="10.140625" style="3" customWidth="1"/>
    <col min="9471" max="9471" width="50.28515625" style="3" customWidth="1"/>
    <col min="9472" max="9472" width="13.42578125" style="3" customWidth="1"/>
    <col min="9473" max="9473" width="14.42578125" style="3" customWidth="1"/>
    <col min="9474" max="9476" width="17" style="3" customWidth="1"/>
    <col min="9477" max="9477" width="15.42578125" style="3" customWidth="1"/>
    <col min="9478" max="9724" width="9.140625" style="3"/>
    <col min="9725" max="9725" width="6.140625" style="3" customWidth="1"/>
    <col min="9726" max="9726" width="10.140625" style="3" customWidth="1"/>
    <col min="9727" max="9727" width="50.28515625" style="3" customWidth="1"/>
    <col min="9728" max="9728" width="13.42578125" style="3" customWidth="1"/>
    <col min="9729" max="9729" width="14.42578125" style="3" customWidth="1"/>
    <col min="9730" max="9732" width="17" style="3" customWidth="1"/>
    <col min="9733" max="9733" width="15.42578125" style="3" customWidth="1"/>
    <col min="9734" max="9980" width="9.140625" style="3"/>
    <col min="9981" max="9981" width="6.140625" style="3" customWidth="1"/>
    <col min="9982" max="9982" width="10.140625" style="3" customWidth="1"/>
    <col min="9983" max="9983" width="50.28515625" style="3" customWidth="1"/>
    <col min="9984" max="9984" width="13.42578125" style="3" customWidth="1"/>
    <col min="9985" max="9985" width="14.42578125" style="3" customWidth="1"/>
    <col min="9986" max="9988" width="17" style="3" customWidth="1"/>
    <col min="9989" max="9989" width="15.42578125" style="3" customWidth="1"/>
    <col min="9990" max="10236" width="9.140625" style="3"/>
    <col min="10237" max="10237" width="6.140625" style="3" customWidth="1"/>
    <col min="10238" max="10238" width="10.140625" style="3" customWidth="1"/>
    <col min="10239" max="10239" width="50.28515625" style="3" customWidth="1"/>
    <col min="10240" max="10240" width="13.42578125" style="3" customWidth="1"/>
    <col min="10241" max="10241" width="14.42578125" style="3" customWidth="1"/>
    <col min="10242" max="10244" width="17" style="3" customWidth="1"/>
    <col min="10245" max="10245" width="15.42578125" style="3" customWidth="1"/>
    <col min="10246" max="10492" width="9.140625" style="3"/>
    <col min="10493" max="10493" width="6.140625" style="3" customWidth="1"/>
    <col min="10494" max="10494" width="10.140625" style="3" customWidth="1"/>
    <col min="10495" max="10495" width="50.28515625" style="3" customWidth="1"/>
    <col min="10496" max="10496" width="13.42578125" style="3" customWidth="1"/>
    <col min="10497" max="10497" width="14.42578125" style="3" customWidth="1"/>
    <col min="10498" max="10500" width="17" style="3" customWidth="1"/>
    <col min="10501" max="10501" width="15.42578125" style="3" customWidth="1"/>
    <col min="10502" max="10748" width="9.140625" style="3"/>
    <col min="10749" max="10749" width="6.140625" style="3" customWidth="1"/>
    <col min="10750" max="10750" width="10.140625" style="3" customWidth="1"/>
    <col min="10751" max="10751" width="50.28515625" style="3" customWidth="1"/>
    <col min="10752" max="10752" width="13.42578125" style="3" customWidth="1"/>
    <col min="10753" max="10753" width="14.42578125" style="3" customWidth="1"/>
    <col min="10754" max="10756" width="17" style="3" customWidth="1"/>
    <col min="10757" max="10757" width="15.42578125" style="3" customWidth="1"/>
    <col min="10758" max="11004" width="9.140625" style="3"/>
    <col min="11005" max="11005" width="6.140625" style="3" customWidth="1"/>
    <col min="11006" max="11006" width="10.140625" style="3" customWidth="1"/>
    <col min="11007" max="11007" width="50.28515625" style="3" customWidth="1"/>
    <col min="11008" max="11008" width="13.42578125" style="3" customWidth="1"/>
    <col min="11009" max="11009" width="14.42578125" style="3" customWidth="1"/>
    <col min="11010" max="11012" width="17" style="3" customWidth="1"/>
    <col min="11013" max="11013" width="15.42578125" style="3" customWidth="1"/>
    <col min="11014" max="11260" width="9.140625" style="3"/>
    <col min="11261" max="11261" width="6.140625" style="3" customWidth="1"/>
    <col min="11262" max="11262" width="10.140625" style="3" customWidth="1"/>
    <col min="11263" max="11263" width="50.28515625" style="3" customWidth="1"/>
    <col min="11264" max="11264" width="13.42578125" style="3" customWidth="1"/>
    <col min="11265" max="11265" width="14.42578125" style="3" customWidth="1"/>
    <col min="11266" max="11268" width="17" style="3" customWidth="1"/>
    <col min="11269" max="11269" width="15.42578125" style="3" customWidth="1"/>
    <col min="11270" max="11516" width="9.140625" style="3"/>
    <col min="11517" max="11517" width="6.140625" style="3" customWidth="1"/>
    <col min="11518" max="11518" width="10.140625" style="3" customWidth="1"/>
    <col min="11519" max="11519" width="50.28515625" style="3" customWidth="1"/>
    <col min="11520" max="11520" width="13.42578125" style="3" customWidth="1"/>
    <col min="11521" max="11521" width="14.42578125" style="3" customWidth="1"/>
    <col min="11522" max="11524" width="17" style="3" customWidth="1"/>
    <col min="11525" max="11525" width="15.42578125" style="3" customWidth="1"/>
    <col min="11526" max="11772" width="9.140625" style="3"/>
    <col min="11773" max="11773" width="6.140625" style="3" customWidth="1"/>
    <col min="11774" max="11774" width="10.140625" style="3" customWidth="1"/>
    <col min="11775" max="11775" width="50.28515625" style="3" customWidth="1"/>
    <col min="11776" max="11776" width="13.42578125" style="3" customWidth="1"/>
    <col min="11777" max="11777" width="14.42578125" style="3" customWidth="1"/>
    <col min="11778" max="11780" width="17" style="3" customWidth="1"/>
    <col min="11781" max="11781" width="15.42578125" style="3" customWidth="1"/>
    <col min="11782" max="12028" width="9.140625" style="3"/>
    <col min="12029" max="12029" width="6.140625" style="3" customWidth="1"/>
    <col min="12030" max="12030" width="10.140625" style="3" customWidth="1"/>
    <col min="12031" max="12031" width="50.28515625" style="3" customWidth="1"/>
    <col min="12032" max="12032" width="13.42578125" style="3" customWidth="1"/>
    <col min="12033" max="12033" width="14.42578125" style="3" customWidth="1"/>
    <col min="12034" max="12036" width="17" style="3" customWidth="1"/>
    <col min="12037" max="12037" width="15.42578125" style="3" customWidth="1"/>
    <col min="12038" max="12284" width="9.140625" style="3"/>
    <col min="12285" max="12285" width="6.140625" style="3" customWidth="1"/>
    <col min="12286" max="12286" width="10.140625" style="3" customWidth="1"/>
    <col min="12287" max="12287" width="50.28515625" style="3" customWidth="1"/>
    <col min="12288" max="12288" width="13.42578125" style="3" customWidth="1"/>
    <col min="12289" max="12289" width="14.42578125" style="3" customWidth="1"/>
    <col min="12290" max="12292" width="17" style="3" customWidth="1"/>
    <col min="12293" max="12293" width="15.42578125" style="3" customWidth="1"/>
    <col min="12294" max="12540" width="9.140625" style="3"/>
    <col min="12541" max="12541" width="6.140625" style="3" customWidth="1"/>
    <col min="12542" max="12542" width="10.140625" style="3" customWidth="1"/>
    <col min="12543" max="12543" width="50.28515625" style="3" customWidth="1"/>
    <col min="12544" max="12544" width="13.42578125" style="3" customWidth="1"/>
    <col min="12545" max="12545" width="14.42578125" style="3" customWidth="1"/>
    <col min="12546" max="12548" width="17" style="3" customWidth="1"/>
    <col min="12549" max="12549" width="15.42578125" style="3" customWidth="1"/>
    <col min="12550" max="12796" width="9.140625" style="3"/>
    <col min="12797" max="12797" width="6.140625" style="3" customWidth="1"/>
    <col min="12798" max="12798" width="10.140625" style="3" customWidth="1"/>
    <col min="12799" max="12799" width="50.28515625" style="3" customWidth="1"/>
    <col min="12800" max="12800" width="13.42578125" style="3" customWidth="1"/>
    <col min="12801" max="12801" width="14.42578125" style="3" customWidth="1"/>
    <col min="12802" max="12804" width="17" style="3" customWidth="1"/>
    <col min="12805" max="12805" width="15.42578125" style="3" customWidth="1"/>
    <col min="12806" max="13052" width="9.140625" style="3"/>
    <col min="13053" max="13053" width="6.140625" style="3" customWidth="1"/>
    <col min="13054" max="13054" width="10.140625" style="3" customWidth="1"/>
    <col min="13055" max="13055" width="50.28515625" style="3" customWidth="1"/>
    <col min="13056" max="13056" width="13.42578125" style="3" customWidth="1"/>
    <col min="13057" max="13057" width="14.42578125" style="3" customWidth="1"/>
    <col min="13058" max="13060" width="17" style="3" customWidth="1"/>
    <col min="13061" max="13061" width="15.42578125" style="3" customWidth="1"/>
    <col min="13062" max="13308" width="9.140625" style="3"/>
    <col min="13309" max="13309" width="6.140625" style="3" customWidth="1"/>
    <col min="13310" max="13310" width="10.140625" style="3" customWidth="1"/>
    <col min="13311" max="13311" width="50.28515625" style="3" customWidth="1"/>
    <col min="13312" max="13312" width="13.42578125" style="3" customWidth="1"/>
    <col min="13313" max="13313" width="14.42578125" style="3" customWidth="1"/>
    <col min="13314" max="13316" width="17" style="3" customWidth="1"/>
    <col min="13317" max="13317" width="15.42578125" style="3" customWidth="1"/>
    <col min="13318" max="13564" width="9.140625" style="3"/>
    <col min="13565" max="13565" width="6.140625" style="3" customWidth="1"/>
    <col min="13566" max="13566" width="10.140625" style="3" customWidth="1"/>
    <col min="13567" max="13567" width="50.28515625" style="3" customWidth="1"/>
    <col min="13568" max="13568" width="13.42578125" style="3" customWidth="1"/>
    <col min="13569" max="13569" width="14.42578125" style="3" customWidth="1"/>
    <col min="13570" max="13572" width="17" style="3" customWidth="1"/>
    <col min="13573" max="13573" width="15.42578125" style="3" customWidth="1"/>
    <col min="13574" max="13820" width="9.140625" style="3"/>
    <col min="13821" max="13821" width="6.140625" style="3" customWidth="1"/>
    <col min="13822" max="13822" width="10.140625" style="3" customWidth="1"/>
    <col min="13823" max="13823" width="50.28515625" style="3" customWidth="1"/>
    <col min="13824" max="13824" width="13.42578125" style="3" customWidth="1"/>
    <col min="13825" max="13825" width="14.42578125" style="3" customWidth="1"/>
    <col min="13826" max="13828" width="17" style="3" customWidth="1"/>
    <col min="13829" max="13829" width="15.42578125" style="3" customWidth="1"/>
    <col min="13830" max="14076" width="9.140625" style="3"/>
    <col min="14077" max="14077" width="6.140625" style="3" customWidth="1"/>
    <col min="14078" max="14078" width="10.140625" style="3" customWidth="1"/>
    <col min="14079" max="14079" width="50.28515625" style="3" customWidth="1"/>
    <col min="14080" max="14080" width="13.42578125" style="3" customWidth="1"/>
    <col min="14081" max="14081" width="14.42578125" style="3" customWidth="1"/>
    <col min="14082" max="14084" width="17" style="3" customWidth="1"/>
    <col min="14085" max="14085" width="15.42578125" style="3" customWidth="1"/>
    <col min="14086" max="14332" width="9.140625" style="3"/>
    <col min="14333" max="14333" width="6.140625" style="3" customWidth="1"/>
    <col min="14334" max="14334" width="10.140625" style="3" customWidth="1"/>
    <col min="14335" max="14335" width="50.28515625" style="3" customWidth="1"/>
    <col min="14336" max="14336" width="13.42578125" style="3" customWidth="1"/>
    <col min="14337" max="14337" width="14.42578125" style="3" customWidth="1"/>
    <col min="14338" max="14340" width="17" style="3" customWidth="1"/>
    <col min="14341" max="14341" width="15.42578125" style="3" customWidth="1"/>
    <col min="14342" max="14588" width="9.140625" style="3"/>
    <col min="14589" max="14589" width="6.140625" style="3" customWidth="1"/>
    <col min="14590" max="14590" width="10.140625" style="3" customWidth="1"/>
    <col min="14591" max="14591" width="50.28515625" style="3" customWidth="1"/>
    <col min="14592" max="14592" width="13.42578125" style="3" customWidth="1"/>
    <col min="14593" max="14593" width="14.42578125" style="3" customWidth="1"/>
    <col min="14594" max="14596" width="17" style="3" customWidth="1"/>
    <col min="14597" max="14597" width="15.42578125" style="3" customWidth="1"/>
    <col min="14598" max="14844" width="9.140625" style="3"/>
    <col min="14845" max="14845" width="6.140625" style="3" customWidth="1"/>
    <col min="14846" max="14846" width="10.140625" style="3" customWidth="1"/>
    <col min="14847" max="14847" width="50.28515625" style="3" customWidth="1"/>
    <col min="14848" max="14848" width="13.42578125" style="3" customWidth="1"/>
    <col min="14849" max="14849" width="14.42578125" style="3" customWidth="1"/>
    <col min="14850" max="14852" width="17" style="3" customWidth="1"/>
    <col min="14853" max="14853" width="15.42578125" style="3" customWidth="1"/>
    <col min="14854" max="15100" width="9.140625" style="3"/>
    <col min="15101" max="15101" width="6.140625" style="3" customWidth="1"/>
    <col min="15102" max="15102" width="10.140625" style="3" customWidth="1"/>
    <col min="15103" max="15103" width="50.28515625" style="3" customWidth="1"/>
    <col min="15104" max="15104" width="13.42578125" style="3" customWidth="1"/>
    <col min="15105" max="15105" width="14.42578125" style="3" customWidth="1"/>
    <col min="15106" max="15108" width="17" style="3" customWidth="1"/>
    <col min="15109" max="15109" width="15.42578125" style="3" customWidth="1"/>
    <col min="15110" max="15356" width="9.140625" style="3"/>
    <col min="15357" max="15357" width="6.140625" style="3" customWidth="1"/>
    <col min="15358" max="15358" width="10.140625" style="3" customWidth="1"/>
    <col min="15359" max="15359" width="50.28515625" style="3" customWidth="1"/>
    <col min="15360" max="15360" width="13.42578125" style="3" customWidth="1"/>
    <col min="15361" max="15361" width="14.42578125" style="3" customWidth="1"/>
    <col min="15362" max="15364" width="17" style="3" customWidth="1"/>
    <col min="15365" max="15365" width="15.42578125" style="3" customWidth="1"/>
    <col min="15366" max="15612" width="9.140625" style="3"/>
    <col min="15613" max="15613" width="6.140625" style="3" customWidth="1"/>
    <col min="15614" max="15614" width="10.140625" style="3" customWidth="1"/>
    <col min="15615" max="15615" width="50.28515625" style="3" customWidth="1"/>
    <col min="15616" max="15616" width="13.42578125" style="3" customWidth="1"/>
    <col min="15617" max="15617" width="14.42578125" style="3" customWidth="1"/>
    <col min="15618" max="15620" width="17" style="3" customWidth="1"/>
    <col min="15621" max="15621" width="15.42578125" style="3" customWidth="1"/>
    <col min="15622" max="15868" width="9.140625" style="3"/>
    <col min="15869" max="15869" width="6.140625" style="3" customWidth="1"/>
    <col min="15870" max="15870" width="10.140625" style="3" customWidth="1"/>
    <col min="15871" max="15871" width="50.28515625" style="3" customWidth="1"/>
    <col min="15872" max="15872" width="13.42578125" style="3" customWidth="1"/>
    <col min="15873" max="15873" width="14.42578125" style="3" customWidth="1"/>
    <col min="15874" max="15876" width="17" style="3" customWidth="1"/>
    <col min="15877" max="15877" width="15.42578125" style="3" customWidth="1"/>
    <col min="15878" max="16124" width="9.140625" style="3"/>
    <col min="16125" max="16125" width="6.140625" style="3" customWidth="1"/>
    <col min="16126" max="16126" width="10.140625" style="3" customWidth="1"/>
    <col min="16127" max="16127" width="50.28515625" style="3" customWidth="1"/>
    <col min="16128" max="16128" width="13.42578125" style="3" customWidth="1"/>
    <col min="16129" max="16129" width="14.42578125" style="3" customWidth="1"/>
    <col min="16130" max="16132" width="17" style="3" customWidth="1"/>
    <col min="16133" max="16133" width="15.42578125" style="3" customWidth="1"/>
    <col min="16134" max="16384" width="9.140625" style="3"/>
  </cols>
  <sheetData>
    <row r="2" spans="1:13">
      <c r="C2" s="37" t="s">
        <v>0</v>
      </c>
    </row>
    <row r="3" spans="1:13">
      <c r="C3" s="60">
        <v>44739</v>
      </c>
    </row>
    <row r="4" spans="1:13">
      <c r="C4" s="36"/>
    </row>
    <row r="5" spans="1:13">
      <c r="C5" s="36"/>
    </row>
    <row r="6" spans="1:13">
      <c r="C6" s="38"/>
    </row>
    <row r="7" spans="1:13" s="27" customFormat="1" ht="33">
      <c r="A7" s="29" t="s">
        <v>1</v>
      </c>
      <c r="B7" s="30" t="s">
        <v>2</v>
      </c>
      <c r="C7" s="31" t="s">
        <v>3</v>
      </c>
      <c r="D7" s="45" t="s">
        <v>60</v>
      </c>
      <c r="F7" s="45" t="s">
        <v>61</v>
      </c>
      <c r="G7" s="45" t="s">
        <v>65</v>
      </c>
      <c r="H7" s="45" t="s">
        <v>66</v>
      </c>
      <c r="I7" s="45" t="s">
        <v>71</v>
      </c>
      <c r="J7" s="45" t="s">
        <v>75</v>
      </c>
      <c r="K7" s="45" t="s">
        <v>76</v>
      </c>
      <c r="L7" s="45" t="s">
        <v>58</v>
      </c>
      <c r="M7" s="45" t="s">
        <v>81</v>
      </c>
    </row>
    <row r="8" spans="1:13">
      <c r="A8" s="1">
        <v>1</v>
      </c>
      <c r="B8" s="32" t="s">
        <v>23</v>
      </c>
      <c r="C8" s="26" t="s">
        <v>24</v>
      </c>
      <c r="D8" s="41">
        <v>2420</v>
      </c>
      <c r="E8" s="47">
        <v>121</v>
      </c>
      <c r="F8" s="41">
        <v>2420</v>
      </c>
      <c r="G8" s="41">
        <v>2080</v>
      </c>
      <c r="H8" s="41">
        <v>6920</v>
      </c>
      <c r="I8" s="41">
        <v>1520</v>
      </c>
      <c r="J8" s="41">
        <v>5320</v>
      </c>
      <c r="K8" s="41">
        <v>5320</v>
      </c>
      <c r="L8" s="41">
        <v>12160</v>
      </c>
      <c r="M8" s="41">
        <v>5434</v>
      </c>
    </row>
    <row r="9" spans="1:13">
      <c r="A9" s="1">
        <v>2</v>
      </c>
      <c r="B9" s="4" t="s">
        <v>37</v>
      </c>
      <c r="C9" s="6" t="s">
        <v>38</v>
      </c>
      <c r="D9" s="41">
        <v>2540</v>
      </c>
      <c r="E9" s="47">
        <v>127</v>
      </c>
      <c r="F9" s="41">
        <v>2540</v>
      </c>
      <c r="G9" s="41">
        <v>2240</v>
      </c>
      <c r="H9" s="41">
        <v>7320</v>
      </c>
      <c r="I9" s="41">
        <v>152</v>
      </c>
      <c r="J9" s="41">
        <v>7144</v>
      </c>
      <c r="K9" s="41">
        <v>5624</v>
      </c>
      <c r="L9" s="41">
        <v>12920</v>
      </c>
      <c r="M9" s="41">
        <v>5814</v>
      </c>
    </row>
    <row r="10" spans="1:13">
      <c r="A10" s="1">
        <v>3</v>
      </c>
      <c r="B10" s="4" t="s">
        <v>4</v>
      </c>
      <c r="C10" s="26" t="s">
        <v>5</v>
      </c>
      <c r="D10" s="41">
        <v>10200</v>
      </c>
      <c r="E10" s="47">
        <v>510</v>
      </c>
      <c r="F10" s="41">
        <v>10840</v>
      </c>
      <c r="G10" s="41">
        <v>9380</v>
      </c>
      <c r="H10" s="41">
        <v>30420</v>
      </c>
      <c r="I10" s="41">
        <v>6498</v>
      </c>
      <c r="J10" s="41">
        <v>23370</v>
      </c>
      <c r="K10" s="41">
        <v>23826</v>
      </c>
      <c r="L10" s="41">
        <v>53694</v>
      </c>
      <c r="M10" s="41">
        <v>23788</v>
      </c>
    </row>
    <row r="11" spans="1:13">
      <c r="A11" s="1">
        <v>4</v>
      </c>
      <c r="B11" s="1" t="s">
        <v>27</v>
      </c>
      <c r="C11" s="5" t="s">
        <v>28</v>
      </c>
      <c r="D11" s="41">
        <v>200</v>
      </c>
      <c r="E11" s="47">
        <v>10</v>
      </c>
      <c r="F11" s="41">
        <v>220</v>
      </c>
      <c r="G11" s="41">
        <v>220</v>
      </c>
      <c r="H11" s="41">
        <v>640</v>
      </c>
      <c r="I11" s="41">
        <v>114</v>
      </c>
      <c r="J11" s="41">
        <v>304</v>
      </c>
      <c r="K11" s="41">
        <v>722</v>
      </c>
      <c r="L11" s="41">
        <v>1140</v>
      </c>
      <c r="M11" s="41">
        <v>342</v>
      </c>
    </row>
    <row r="12" spans="1:13">
      <c r="A12" s="1">
        <v>5</v>
      </c>
      <c r="B12" s="1" t="s">
        <v>29</v>
      </c>
      <c r="C12" s="5" t="s">
        <v>30</v>
      </c>
      <c r="D12" s="41">
        <v>3160</v>
      </c>
      <c r="E12" s="47">
        <v>158</v>
      </c>
      <c r="F12" s="41">
        <v>3920</v>
      </c>
      <c r="G12" s="41">
        <v>3100</v>
      </c>
      <c r="H12" s="41">
        <v>10180</v>
      </c>
      <c r="I12" s="41">
        <v>342</v>
      </c>
      <c r="J12" s="41">
        <v>9804</v>
      </c>
      <c r="K12" s="41">
        <v>7828</v>
      </c>
      <c r="L12" s="41">
        <v>17974</v>
      </c>
      <c r="M12" s="41">
        <v>8094</v>
      </c>
    </row>
    <row r="13" spans="1:13">
      <c r="A13" s="1">
        <v>6</v>
      </c>
      <c r="B13" s="1" t="s">
        <v>31</v>
      </c>
      <c r="C13" s="7" t="s">
        <v>32</v>
      </c>
      <c r="D13" s="41">
        <v>1160</v>
      </c>
      <c r="E13" s="47">
        <v>58</v>
      </c>
      <c r="F13" s="41">
        <v>1160</v>
      </c>
      <c r="G13" s="41">
        <v>1040</v>
      </c>
      <c r="H13" s="41">
        <v>3360</v>
      </c>
      <c r="I13" s="41">
        <v>760</v>
      </c>
      <c r="J13" s="41">
        <v>2508</v>
      </c>
      <c r="K13" s="41">
        <v>2660</v>
      </c>
      <c r="L13" s="41">
        <v>5928</v>
      </c>
      <c r="M13" s="41">
        <v>2622</v>
      </c>
    </row>
    <row r="14" spans="1:13">
      <c r="A14" s="1">
        <v>7</v>
      </c>
      <c r="B14" s="32" t="s">
        <v>25</v>
      </c>
      <c r="C14" s="26" t="s">
        <v>26</v>
      </c>
      <c r="D14" s="41">
        <v>1320</v>
      </c>
      <c r="E14" s="47">
        <v>66</v>
      </c>
      <c r="F14" s="41">
        <v>1300</v>
      </c>
      <c r="G14" s="41">
        <v>1200</v>
      </c>
      <c r="H14" s="41">
        <v>3820</v>
      </c>
      <c r="I14" s="41">
        <v>874</v>
      </c>
      <c r="J14" s="41">
        <v>2850</v>
      </c>
      <c r="K14" s="41">
        <v>3002</v>
      </c>
      <c r="L14" s="41">
        <v>6726</v>
      </c>
      <c r="M14" s="41">
        <v>2964</v>
      </c>
    </row>
    <row r="15" spans="1:13" s="2" customFormat="1">
      <c r="A15" s="1">
        <v>8</v>
      </c>
      <c r="B15" s="4" t="s">
        <v>43</v>
      </c>
      <c r="C15" s="33" t="s">
        <v>44</v>
      </c>
      <c r="D15" s="41">
        <v>780</v>
      </c>
      <c r="E15" s="47">
        <v>39</v>
      </c>
      <c r="F15" s="41">
        <v>900</v>
      </c>
      <c r="G15" s="41">
        <v>760</v>
      </c>
      <c r="H15" s="41">
        <v>2440</v>
      </c>
      <c r="I15" s="41">
        <v>570</v>
      </c>
      <c r="J15" s="41">
        <v>1824</v>
      </c>
      <c r="K15" s="41">
        <v>1976</v>
      </c>
      <c r="L15" s="41">
        <v>4370</v>
      </c>
      <c r="M15" s="41">
        <v>1900</v>
      </c>
    </row>
    <row r="16" spans="1:13" s="2" customFormat="1">
      <c r="A16" s="1">
        <v>9</v>
      </c>
      <c r="B16" s="4" t="s">
        <v>6</v>
      </c>
      <c r="C16" s="26" t="s">
        <v>7</v>
      </c>
      <c r="D16" s="41">
        <v>1120</v>
      </c>
      <c r="E16" s="47">
        <v>56</v>
      </c>
      <c r="F16" s="41">
        <v>1120</v>
      </c>
      <c r="G16" s="41">
        <v>980</v>
      </c>
      <c r="H16" s="41">
        <v>3220</v>
      </c>
      <c r="I16" s="41">
        <v>722</v>
      </c>
      <c r="J16" s="41">
        <v>2470</v>
      </c>
      <c r="K16" s="41">
        <v>2470</v>
      </c>
      <c r="L16" s="41">
        <v>5662</v>
      </c>
      <c r="M16" s="41">
        <v>2546</v>
      </c>
    </row>
    <row r="17" spans="1:13" s="2" customFormat="1" ht="15.95" customHeight="1">
      <c r="A17" s="1">
        <v>10</v>
      </c>
      <c r="B17" s="4" t="s">
        <v>8</v>
      </c>
      <c r="C17" s="26" t="s">
        <v>9</v>
      </c>
      <c r="D17" s="41">
        <v>140</v>
      </c>
      <c r="E17" s="47">
        <v>7</v>
      </c>
      <c r="F17" s="41">
        <v>140</v>
      </c>
      <c r="G17" s="41">
        <v>120</v>
      </c>
      <c r="H17" s="41">
        <v>400</v>
      </c>
      <c r="I17" s="41">
        <v>190</v>
      </c>
      <c r="J17" s="41">
        <v>342</v>
      </c>
      <c r="K17" s="41">
        <v>342</v>
      </c>
      <c r="L17" s="41">
        <v>874</v>
      </c>
      <c r="M17" s="41">
        <v>418</v>
      </c>
    </row>
    <row r="18" spans="1:13" s="2" customFormat="1" ht="15.95" customHeight="1">
      <c r="A18" s="1">
        <v>11</v>
      </c>
      <c r="B18" s="4" t="s">
        <v>10</v>
      </c>
      <c r="C18" s="26" t="s">
        <v>11</v>
      </c>
      <c r="D18" s="41">
        <v>280</v>
      </c>
      <c r="E18" s="47">
        <v>14</v>
      </c>
      <c r="F18" s="41">
        <v>440</v>
      </c>
      <c r="G18" s="41">
        <v>420</v>
      </c>
      <c r="H18" s="41">
        <v>1140</v>
      </c>
      <c r="I18" s="41">
        <v>342</v>
      </c>
      <c r="J18" s="41">
        <v>874</v>
      </c>
      <c r="K18" s="41">
        <v>874</v>
      </c>
      <c r="L18" s="41">
        <v>2090</v>
      </c>
      <c r="M18" s="41">
        <v>988</v>
      </c>
    </row>
    <row r="19" spans="1:13" s="2" customFormat="1" ht="15.95" customHeight="1">
      <c r="A19" s="1">
        <v>12</v>
      </c>
      <c r="B19" s="4" t="s">
        <v>12</v>
      </c>
      <c r="C19" s="26" t="s">
        <v>13</v>
      </c>
      <c r="D19" s="41">
        <v>640</v>
      </c>
      <c r="E19" s="47">
        <v>32</v>
      </c>
      <c r="F19" s="41">
        <v>620</v>
      </c>
      <c r="G19" s="41">
        <v>580</v>
      </c>
      <c r="H19" s="41">
        <v>1840</v>
      </c>
      <c r="I19" s="41">
        <v>418</v>
      </c>
      <c r="J19" s="41">
        <v>1406</v>
      </c>
      <c r="K19" s="41">
        <v>1406</v>
      </c>
      <c r="L19" s="41">
        <v>3230</v>
      </c>
      <c r="M19" s="41">
        <v>1444</v>
      </c>
    </row>
    <row r="20" spans="1:13" s="2" customFormat="1" ht="15.95" customHeight="1">
      <c r="A20" s="1">
        <v>13</v>
      </c>
      <c r="B20" s="4" t="s">
        <v>14</v>
      </c>
      <c r="C20" s="26" t="s">
        <v>15</v>
      </c>
      <c r="D20" s="41">
        <v>740</v>
      </c>
      <c r="E20" s="47">
        <v>37</v>
      </c>
      <c r="F20" s="41">
        <v>860</v>
      </c>
      <c r="G20" s="41">
        <v>780</v>
      </c>
      <c r="H20" s="41">
        <v>2380</v>
      </c>
      <c r="I20" s="41">
        <v>532</v>
      </c>
      <c r="J20" s="41">
        <v>1634</v>
      </c>
      <c r="K20" s="41">
        <v>2014</v>
      </c>
      <c r="L20" s="41">
        <v>4180</v>
      </c>
      <c r="M20" s="41">
        <v>1710</v>
      </c>
    </row>
    <row r="21" spans="1:13" s="2" customFormat="1" ht="15.95" customHeight="1">
      <c r="A21" s="1">
        <v>14</v>
      </c>
      <c r="B21" s="1" t="s">
        <v>33</v>
      </c>
      <c r="C21" s="5" t="s">
        <v>34</v>
      </c>
      <c r="D21" s="41">
        <v>2180</v>
      </c>
      <c r="E21" s="47">
        <v>109</v>
      </c>
      <c r="F21" s="41">
        <v>2740</v>
      </c>
      <c r="G21" s="41">
        <v>2740</v>
      </c>
      <c r="H21" s="41">
        <v>7660</v>
      </c>
      <c r="I21" s="41">
        <v>1748</v>
      </c>
      <c r="J21" s="41">
        <v>5852</v>
      </c>
      <c r="K21" s="41">
        <v>5928</v>
      </c>
      <c r="L21" s="41">
        <v>13528</v>
      </c>
      <c r="M21" s="41">
        <v>6042</v>
      </c>
    </row>
    <row r="22" spans="1:13" s="2" customFormat="1" ht="15.95" customHeight="1">
      <c r="A22" s="1">
        <v>15</v>
      </c>
      <c r="B22" s="1" t="s">
        <v>35</v>
      </c>
      <c r="C22" s="5" t="s">
        <v>36</v>
      </c>
      <c r="D22" s="41">
        <v>280</v>
      </c>
      <c r="E22" s="47">
        <v>14</v>
      </c>
      <c r="F22" s="41">
        <v>360</v>
      </c>
      <c r="G22" s="41">
        <v>280</v>
      </c>
      <c r="H22" s="41">
        <v>920</v>
      </c>
      <c r="I22" s="41">
        <v>228</v>
      </c>
      <c r="J22" s="41">
        <v>722</v>
      </c>
      <c r="K22" s="41">
        <v>722</v>
      </c>
      <c r="L22" s="41">
        <v>1672</v>
      </c>
      <c r="M22" s="41">
        <v>760</v>
      </c>
    </row>
    <row r="23" spans="1:13" ht="15.95" customHeight="1">
      <c r="A23" s="1">
        <v>16</v>
      </c>
      <c r="B23" s="4" t="s">
        <v>39</v>
      </c>
      <c r="C23" s="5" t="s">
        <v>40</v>
      </c>
      <c r="D23" s="41">
        <v>3100</v>
      </c>
      <c r="E23" s="47">
        <v>155</v>
      </c>
      <c r="F23" s="41">
        <v>3160</v>
      </c>
      <c r="G23" s="41">
        <v>2800</v>
      </c>
      <c r="H23" s="41">
        <v>9060</v>
      </c>
      <c r="I23" s="41">
        <v>2090</v>
      </c>
      <c r="J23" s="41">
        <v>4636</v>
      </c>
      <c r="K23" s="41">
        <v>9272</v>
      </c>
      <c r="L23" s="41">
        <v>15998</v>
      </c>
      <c r="M23" s="41">
        <v>5358</v>
      </c>
    </row>
    <row r="24" spans="1:13" ht="15.95" customHeight="1">
      <c r="A24" s="1">
        <v>17</v>
      </c>
      <c r="B24" s="4" t="s">
        <v>16</v>
      </c>
      <c r="C24" s="26" t="s">
        <v>17</v>
      </c>
      <c r="D24" s="41">
        <v>160</v>
      </c>
      <c r="E24" s="47">
        <v>8</v>
      </c>
      <c r="F24" s="41">
        <v>220</v>
      </c>
      <c r="G24" s="41">
        <v>180</v>
      </c>
      <c r="H24" s="41">
        <v>560</v>
      </c>
      <c r="I24" s="41">
        <v>114</v>
      </c>
      <c r="J24" s="41">
        <v>456</v>
      </c>
      <c r="K24" s="41">
        <v>1026</v>
      </c>
      <c r="L24" s="41">
        <v>1596</v>
      </c>
      <c r="M24" s="41">
        <v>456</v>
      </c>
    </row>
    <row r="25" spans="1:13" s="66" customFormat="1" ht="20.100000000000001" customHeight="1">
      <c r="A25" s="68">
        <v>18</v>
      </c>
      <c r="B25" s="69" t="s">
        <v>41</v>
      </c>
      <c r="C25" s="70" t="s">
        <v>42</v>
      </c>
      <c r="D25" s="67">
        <v>320</v>
      </c>
      <c r="E25" s="71">
        <v>16</v>
      </c>
      <c r="F25" s="67">
        <v>660</v>
      </c>
      <c r="G25" s="67">
        <v>520</v>
      </c>
      <c r="H25" s="67">
        <v>1500</v>
      </c>
      <c r="I25" s="67">
        <v>266</v>
      </c>
      <c r="J25" s="67">
        <v>0</v>
      </c>
      <c r="K25" s="67">
        <v>0</v>
      </c>
      <c r="L25" s="67">
        <v>266</v>
      </c>
      <c r="M25" s="67">
        <v>0</v>
      </c>
    </row>
    <row r="26" spans="1:13" ht="20.100000000000001" customHeight="1">
      <c r="A26" s="1">
        <v>19</v>
      </c>
      <c r="B26" s="4" t="s">
        <v>18</v>
      </c>
      <c r="C26" s="26" t="s">
        <v>19</v>
      </c>
      <c r="D26" s="41">
        <v>0</v>
      </c>
      <c r="E26" s="47">
        <v>0</v>
      </c>
      <c r="F26" s="41">
        <v>560</v>
      </c>
      <c r="G26" s="41">
        <v>360</v>
      </c>
      <c r="H26" s="41">
        <v>920</v>
      </c>
      <c r="I26" s="41">
        <v>684</v>
      </c>
      <c r="J26" s="41">
        <v>266</v>
      </c>
      <c r="K26" s="41">
        <v>1178</v>
      </c>
      <c r="L26" s="41">
        <v>2128</v>
      </c>
      <c r="M26" s="41">
        <v>760</v>
      </c>
    </row>
    <row r="27" spans="1:13" ht="20.100000000000001" customHeight="1">
      <c r="A27" s="1">
        <v>20</v>
      </c>
      <c r="B27" s="4" t="s">
        <v>20</v>
      </c>
      <c r="C27" s="26" t="s">
        <v>21</v>
      </c>
      <c r="D27" s="41">
        <v>1780</v>
      </c>
      <c r="E27" s="47">
        <v>89</v>
      </c>
      <c r="F27" s="41">
        <v>1780</v>
      </c>
      <c r="G27" s="41">
        <v>1660</v>
      </c>
      <c r="H27" s="41">
        <v>5220</v>
      </c>
      <c r="I27" s="41">
        <v>1216</v>
      </c>
      <c r="J27" s="41">
        <v>3002</v>
      </c>
      <c r="K27" s="41">
        <v>5054</v>
      </c>
      <c r="L27" s="41">
        <v>9272</v>
      </c>
      <c r="M27" s="41">
        <v>3344</v>
      </c>
    </row>
    <row r="28" spans="1:13" s="28" customFormat="1" ht="28.5" customHeight="1">
      <c r="A28" s="34"/>
      <c r="B28" s="34"/>
      <c r="C28" s="34" t="s">
        <v>22</v>
      </c>
      <c r="D28" s="46">
        <f>SUM(D8:D27)</f>
        <v>32520</v>
      </c>
      <c r="F28" s="46">
        <f t="shared" ref="F28:L28" si="0">SUM(F8:F27)</f>
        <v>35960</v>
      </c>
      <c r="G28" s="46">
        <f t="shared" si="0"/>
        <v>31440</v>
      </c>
      <c r="H28" s="46">
        <f t="shared" si="0"/>
        <v>99920</v>
      </c>
      <c r="I28" s="46">
        <f t="shared" si="0"/>
        <v>19380</v>
      </c>
      <c r="J28" s="46">
        <f t="shared" si="0"/>
        <v>74784</v>
      </c>
      <c r="K28" s="46">
        <f t="shared" si="0"/>
        <v>81244</v>
      </c>
      <c r="L28" s="46">
        <f t="shared" si="0"/>
        <v>175408</v>
      </c>
      <c r="M28" s="46">
        <f t="shared" ref="M28" si="1">SUM(M8:M27)</f>
        <v>74784</v>
      </c>
    </row>
    <row r="29" spans="1:13">
      <c r="I29" s="59"/>
    </row>
  </sheetData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EFTIMIE&amp;CDirector D.R.C.,
Diana Alexandra PAPU&amp;R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T24"/>
  <sheetViews>
    <sheetView workbookViewId="0">
      <selection activeCell="I37" sqref="I37"/>
    </sheetView>
  </sheetViews>
  <sheetFormatPr defaultRowHeight="16.5"/>
  <cols>
    <col min="1" max="1" width="7.140625" style="9" customWidth="1"/>
    <col min="2" max="2" width="9.28515625" style="9" customWidth="1"/>
    <col min="3" max="3" width="7" style="9" customWidth="1"/>
    <col min="4" max="4" width="63.140625" style="9" customWidth="1"/>
    <col min="5" max="13" width="17" style="9" customWidth="1"/>
    <col min="14" max="15" width="9.85546875" style="9" bestFit="1" customWidth="1"/>
    <col min="16" max="16" width="9.140625" style="9"/>
    <col min="17" max="20" width="9.140625" style="61"/>
    <col min="21" max="16384" width="9.140625" style="9"/>
  </cols>
  <sheetData>
    <row r="3" spans="1:20">
      <c r="A3" s="8" t="s">
        <v>77</v>
      </c>
      <c r="B3" s="40"/>
      <c r="C3" s="40"/>
      <c r="D3" s="40"/>
      <c r="Q3" s="9"/>
      <c r="R3" s="9"/>
      <c r="S3" s="9"/>
      <c r="T3" s="9"/>
    </row>
    <row r="4" spans="1:20">
      <c r="B4" s="10"/>
      <c r="C4" s="11"/>
      <c r="Q4" s="9"/>
      <c r="R4" s="9"/>
      <c r="S4" s="9"/>
      <c r="T4" s="9"/>
    </row>
    <row r="5" spans="1:20">
      <c r="B5" s="74">
        <v>44739</v>
      </c>
      <c r="C5" s="75"/>
      <c r="D5" s="75"/>
      <c r="Q5" s="9"/>
      <c r="R5" s="9"/>
      <c r="S5" s="9"/>
      <c r="T5" s="9"/>
    </row>
    <row r="6" spans="1:20">
      <c r="B6" s="74" t="s">
        <v>83</v>
      </c>
      <c r="C6" s="74"/>
      <c r="D6" s="74"/>
      <c r="Q6" s="9"/>
      <c r="R6" s="9"/>
      <c r="S6" s="9"/>
      <c r="T6" s="9"/>
    </row>
    <row r="7" spans="1:20">
      <c r="B7" s="74"/>
      <c r="C7" s="74"/>
      <c r="D7" s="74"/>
      <c r="Q7" s="9"/>
      <c r="R7" s="9"/>
      <c r="S7" s="9"/>
      <c r="T7" s="9"/>
    </row>
    <row r="8" spans="1:20">
      <c r="D8" s="13"/>
      <c r="Q8" s="9"/>
      <c r="R8" s="9"/>
      <c r="S8" s="9"/>
      <c r="T8" s="9"/>
    </row>
    <row r="9" spans="1:20" ht="33">
      <c r="B9" s="19" t="s">
        <v>49</v>
      </c>
      <c r="C9" s="19" t="s">
        <v>50</v>
      </c>
      <c r="D9" s="19" t="s">
        <v>45</v>
      </c>
      <c r="E9" s="48" t="s">
        <v>60</v>
      </c>
      <c r="F9" s="48" t="s">
        <v>61</v>
      </c>
      <c r="G9" s="48" t="s">
        <v>65</v>
      </c>
      <c r="H9" s="48" t="s">
        <v>72</v>
      </c>
      <c r="I9" s="48" t="s">
        <v>71</v>
      </c>
      <c r="J9" s="48" t="s">
        <v>75</v>
      </c>
      <c r="K9" s="48" t="s">
        <v>84</v>
      </c>
      <c r="L9" s="48" t="s">
        <v>58</v>
      </c>
      <c r="M9" s="48" t="s">
        <v>81</v>
      </c>
      <c r="Q9" s="9"/>
      <c r="R9" s="9"/>
      <c r="S9" s="9"/>
      <c r="T9" s="9"/>
    </row>
    <row r="10" spans="1:20">
      <c r="B10" s="14" t="s">
        <v>46</v>
      </c>
      <c r="C10" s="14" t="s">
        <v>51</v>
      </c>
      <c r="D10" s="15" t="s">
        <v>52</v>
      </c>
      <c r="E10" s="57">
        <v>824000</v>
      </c>
      <c r="F10" s="57">
        <v>772000</v>
      </c>
      <c r="G10" s="57">
        <v>1016000</v>
      </c>
      <c r="H10" s="57">
        <v>2612000</v>
      </c>
      <c r="I10" s="57">
        <v>912000</v>
      </c>
      <c r="J10" s="57">
        <v>992000</v>
      </c>
      <c r="K10" s="57">
        <v>1068000</v>
      </c>
      <c r="L10" s="57">
        <v>2972000</v>
      </c>
      <c r="M10" s="57">
        <v>992000</v>
      </c>
      <c r="N10" s="39"/>
      <c r="O10" s="39"/>
      <c r="Q10" s="9"/>
      <c r="R10" s="9"/>
      <c r="S10" s="9"/>
      <c r="T10" s="9"/>
    </row>
    <row r="11" spans="1:20">
      <c r="B11" s="14" t="s">
        <v>47</v>
      </c>
      <c r="C11" s="14" t="s">
        <v>51</v>
      </c>
      <c r="D11" s="15" t="s">
        <v>53</v>
      </c>
      <c r="E11" s="57">
        <v>648000</v>
      </c>
      <c r="F11" s="57">
        <v>500000</v>
      </c>
      <c r="G11" s="57">
        <v>748000</v>
      </c>
      <c r="H11" s="57">
        <v>1896000</v>
      </c>
      <c r="I11" s="57">
        <v>1000000</v>
      </c>
      <c r="J11" s="57">
        <v>864000</v>
      </c>
      <c r="K11" s="57">
        <v>840000</v>
      </c>
      <c r="L11" s="57">
        <v>2704000</v>
      </c>
      <c r="M11" s="57">
        <v>564000</v>
      </c>
      <c r="N11" s="39"/>
      <c r="O11" s="39"/>
      <c r="Q11" s="9"/>
      <c r="R11" s="9"/>
      <c r="S11" s="9"/>
      <c r="T11" s="9"/>
    </row>
    <row r="12" spans="1:20">
      <c r="B12" s="14" t="s">
        <v>23</v>
      </c>
      <c r="C12" s="14" t="s">
        <v>51</v>
      </c>
      <c r="D12" s="15" t="s">
        <v>57</v>
      </c>
      <c r="E12" s="57">
        <v>256000</v>
      </c>
      <c r="F12" s="57">
        <v>388000</v>
      </c>
      <c r="G12" s="57">
        <v>460000</v>
      </c>
      <c r="H12" s="57">
        <v>1104000</v>
      </c>
      <c r="I12" s="57">
        <v>312000</v>
      </c>
      <c r="J12" s="57">
        <v>452000</v>
      </c>
      <c r="K12" s="57">
        <v>564000</v>
      </c>
      <c r="L12" s="57">
        <v>1328000</v>
      </c>
      <c r="M12" s="57">
        <v>412000</v>
      </c>
      <c r="N12" s="39"/>
      <c r="O12" s="39"/>
      <c r="Q12" s="9"/>
      <c r="R12" s="9"/>
      <c r="S12" s="9"/>
      <c r="T12" s="9"/>
    </row>
    <row r="13" spans="1:20">
      <c r="B13" s="14" t="s">
        <v>64</v>
      </c>
      <c r="C13" s="14" t="s">
        <v>51</v>
      </c>
      <c r="D13" s="15" t="s">
        <v>63</v>
      </c>
      <c r="E13" s="57"/>
      <c r="F13" s="57">
        <v>36000</v>
      </c>
      <c r="G13" s="57">
        <v>76000</v>
      </c>
      <c r="H13" s="57">
        <v>112000</v>
      </c>
      <c r="I13" s="57">
        <v>48000</v>
      </c>
      <c r="J13" s="57">
        <v>60000</v>
      </c>
      <c r="K13" s="57">
        <v>60000</v>
      </c>
      <c r="L13" s="57">
        <v>168000</v>
      </c>
      <c r="M13" s="57">
        <v>60000</v>
      </c>
      <c r="N13" s="39"/>
      <c r="O13" s="39"/>
      <c r="Q13" s="9"/>
      <c r="R13" s="9"/>
      <c r="S13" s="9"/>
      <c r="T13" s="9"/>
    </row>
    <row r="14" spans="1:20">
      <c r="B14" s="16"/>
      <c r="C14" s="16"/>
      <c r="D14" s="17" t="s">
        <v>22</v>
      </c>
      <c r="E14" s="49">
        <f>SUM(E10:E12)</f>
        <v>1728000</v>
      </c>
      <c r="F14" s="49">
        <f t="shared" ref="F14:J14" si="0">F10+F11+F12+F13</f>
        <v>1696000</v>
      </c>
      <c r="G14" s="49">
        <f t="shared" si="0"/>
        <v>2300000</v>
      </c>
      <c r="H14" s="49">
        <f t="shared" si="0"/>
        <v>5724000</v>
      </c>
      <c r="I14" s="49">
        <f t="shared" si="0"/>
        <v>2272000</v>
      </c>
      <c r="J14" s="49">
        <f t="shared" si="0"/>
        <v>2368000</v>
      </c>
      <c r="K14" s="73">
        <f>SUM(K10:K13)</f>
        <v>2532000</v>
      </c>
      <c r="L14" s="49">
        <f>SUM(L10:L13)</f>
        <v>7172000</v>
      </c>
      <c r="M14" s="49">
        <f>SUM(M10:M13)</f>
        <v>2028000</v>
      </c>
      <c r="Q14" s="9"/>
      <c r="R14" s="9"/>
      <c r="S14" s="9"/>
      <c r="T14" s="9"/>
    </row>
    <row r="16" spans="1:20" hidden="1">
      <c r="D16" s="20" t="s">
        <v>59</v>
      </c>
      <c r="E16" s="58">
        <v>1732000</v>
      </c>
      <c r="Q16" s="9"/>
      <c r="R16" s="9"/>
      <c r="S16" s="9"/>
      <c r="T16" s="9"/>
    </row>
    <row r="17" spans="4:20" hidden="1">
      <c r="D17" s="8" t="s">
        <v>62</v>
      </c>
      <c r="F17" s="58">
        <v>3464000</v>
      </c>
      <c r="G17" s="58"/>
      <c r="H17" s="58"/>
      <c r="I17" s="58"/>
      <c r="J17" s="58"/>
      <c r="K17" s="58"/>
      <c r="L17" s="58"/>
      <c r="M17" s="58"/>
      <c r="Q17" s="9"/>
      <c r="R17" s="9"/>
      <c r="S17" s="9"/>
      <c r="T17" s="9"/>
    </row>
    <row r="18" spans="4:20" hidden="1">
      <c r="D18" s="8" t="s">
        <v>69</v>
      </c>
      <c r="G18" s="58">
        <v>5256000</v>
      </c>
      <c r="H18" s="58"/>
      <c r="I18" s="58"/>
      <c r="J18" s="58"/>
      <c r="K18" s="58"/>
      <c r="L18" s="58"/>
      <c r="M18" s="58"/>
      <c r="Q18" s="9"/>
      <c r="R18" s="9"/>
      <c r="S18" s="9"/>
      <c r="T18" s="9"/>
    </row>
    <row r="19" spans="4:20" hidden="1">
      <c r="D19" s="8" t="s">
        <v>70</v>
      </c>
      <c r="G19" s="58"/>
      <c r="H19" s="58">
        <v>5724000</v>
      </c>
      <c r="I19" s="58"/>
      <c r="J19" s="58"/>
      <c r="K19" s="58"/>
      <c r="L19" s="58"/>
      <c r="M19" s="58"/>
      <c r="Q19" s="9"/>
      <c r="R19" s="9"/>
      <c r="S19" s="9"/>
      <c r="T19" s="9"/>
    </row>
    <row r="20" spans="4:20" hidden="1">
      <c r="D20" s="8" t="s">
        <v>74</v>
      </c>
      <c r="I20" s="50">
        <v>1908000</v>
      </c>
      <c r="J20" s="50"/>
      <c r="Q20" s="9"/>
      <c r="R20" s="9"/>
      <c r="S20" s="9"/>
      <c r="T20" s="9"/>
    </row>
    <row r="21" spans="4:20" hidden="1"/>
    <row r="22" spans="4:20" hidden="1">
      <c r="D22" s="8" t="s">
        <v>58</v>
      </c>
      <c r="K22" s="50">
        <v>6900000</v>
      </c>
      <c r="L22" s="50">
        <v>6900000</v>
      </c>
      <c r="M22" s="50">
        <v>6900000</v>
      </c>
    </row>
    <row r="23" spans="4:20" hidden="1"/>
    <row r="24" spans="4:20" hidden="1"/>
  </sheetData>
  <mergeCells count="3">
    <mergeCell ref="B5:D5"/>
    <mergeCell ref="B6:D6"/>
    <mergeCell ref="B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26"/>
  <sheetViews>
    <sheetView workbookViewId="0">
      <selection activeCell="E31" sqref="E31"/>
    </sheetView>
  </sheetViews>
  <sheetFormatPr defaultRowHeight="16.5"/>
  <cols>
    <col min="1" max="1" width="7.85546875" style="21" customWidth="1"/>
    <col min="2" max="2" width="9.28515625" style="21" customWidth="1"/>
    <col min="3" max="3" width="27.5703125" style="21" customWidth="1"/>
    <col min="4" max="7" width="12" style="21" customWidth="1"/>
    <col min="8" max="8" width="15.42578125" style="21" customWidth="1"/>
    <col min="9" max="12" width="12" style="21" customWidth="1"/>
    <col min="13" max="16384" width="9.140625" style="21"/>
  </cols>
  <sheetData>
    <row r="4" spans="1:14">
      <c r="A4" s="20" t="s">
        <v>56</v>
      </c>
    </row>
    <row r="5" spans="1:14">
      <c r="B5" s="22"/>
    </row>
    <row r="6" spans="1:14">
      <c r="B6" s="12"/>
      <c r="C6" s="76" t="s">
        <v>82</v>
      </c>
      <c r="D6" s="76"/>
    </row>
    <row r="7" spans="1:14">
      <c r="B7" s="18"/>
      <c r="C7" s="76" t="s">
        <v>85</v>
      </c>
      <c r="D7" s="76"/>
      <c r="E7" s="72"/>
      <c r="F7" s="72"/>
      <c r="G7" s="72"/>
      <c r="H7" s="72"/>
      <c r="I7" s="72"/>
      <c r="J7" s="72"/>
      <c r="K7" s="72"/>
      <c r="L7" s="72"/>
    </row>
    <row r="8" spans="1:14" ht="24.75" customHeight="1">
      <c r="C8" s="23"/>
    </row>
    <row r="9" spans="1:14" s="25" customFormat="1" ht="47.25" customHeight="1">
      <c r="A9" s="24" t="s">
        <v>48</v>
      </c>
      <c r="B9" s="24" t="s">
        <v>49</v>
      </c>
      <c r="C9" s="24" t="s">
        <v>45</v>
      </c>
      <c r="D9" s="35">
        <v>44562</v>
      </c>
      <c r="E9" s="35">
        <v>44593</v>
      </c>
      <c r="F9" s="35">
        <v>44621</v>
      </c>
      <c r="G9" s="35" t="s">
        <v>66</v>
      </c>
      <c r="H9" s="35" t="s">
        <v>73</v>
      </c>
      <c r="I9" s="35">
        <v>44682</v>
      </c>
      <c r="J9" s="35" t="s">
        <v>78</v>
      </c>
      <c r="K9" s="35" t="s">
        <v>58</v>
      </c>
      <c r="L9" s="35">
        <v>44743</v>
      </c>
    </row>
    <row r="10" spans="1:14" ht="32.25" customHeight="1">
      <c r="A10" s="54">
        <v>1</v>
      </c>
      <c r="B10" s="55" t="s">
        <v>54</v>
      </c>
      <c r="C10" s="55" t="s">
        <v>55</v>
      </c>
      <c r="D10" s="56">
        <v>701</v>
      </c>
      <c r="E10" s="56">
        <v>701</v>
      </c>
      <c r="F10" s="56">
        <f>'[1]necons ewing MAR 2022'!E11</f>
        <v>701</v>
      </c>
      <c r="G10" s="56">
        <f>D10+E10+F10</f>
        <v>2103</v>
      </c>
      <c r="H10" s="56">
        <f>'[2]necons ewing MAI 2022'!E11</f>
        <v>0</v>
      </c>
      <c r="I10" s="56">
        <f>'[2]necons ewing MAI 2022'!E10</f>
        <v>0</v>
      </c>
      <c r="J10" s="56">
        <f>'[2]alocare necons ewing '!F10</f>
        <v>4206</v>
      </c>
      <c r="K10" s="56">
        <f>H10+J10+I10</f>
        <v>4206</v>
      </c>
      <c r="L10" s="56">
        <v>701</v>
      </c>
      <c r="M10" s="52"/>
      <c r="N10" s="52"/>
    </row>
    <row r="12" spans="1:14" ht="16.5" hidden="1" customHeight="1">
      <c r="C12" s="20" t="s">
        <v>59</v>
      </c>
      <c r="D12" s="43">
        <v>1000</v>
      </c>
      <c r="E12" s="43"/>
      <c r="F12" s="43"/>
      <c r="G12" s="43"/>
      <c r="H12" s="43"/>
      <c r="I12" s="43"/>
      <c r="J12" s="43"/>
      <c r="K12" s="43"/>
      <c r="L12" s="43"/>
    </row>
    <row r="13" spans="1:14" ht="16.5" hidden="1" customHeight="1">
      <c r="C13" s="62" t="s">
        <v>79</v>
      </c>
      <c r="D13" s="44">
        <f>D12-D10</f>
        <v>299</v>
      </c>
      <c r="E13" s="44"/>
      <c r="F13" s="44"/>
      <c r="G13" s="44"/>
      <c r="H13" s="44"/>
      <c r="I13" s="44"/>
      <c r="J13" s="44"/>
      <c r="K13" s="44"/>
      <c r="L13" s="44"/>
    </row>
    <row r="14" spans="1:14" ht="16.5" hidden="1" customHeight="1">
      <c r="C14" s="20" t="s">
        <v>62</v>
      </c>
      <c r="E14" s="43">
        <v>2000</v>
      </c>
      <c r="F14" s="43">
        <v>2000</v>
      </c>
      <c r="G14" s="43"/>
      <c r="H14" s="43"/>
      <c r="I14" s="43"/>
      <c r="J14" s="43"/>
      <c r="K14" s="43"/>
      <c r="L14" s="43"/>
    </row>
    <row r="15" spans="1:14" ht="16.5" hidden="1" customHeight="1">
      <c r="C15" s="51" t="s">
        <v>80</v>
      </c>
      <c r="D15" s="63"/>
      <c r="E15" s="44">
        <f>E14-D12-E10</f>
        <v>299</v>
      </c>
      <c r="F15" s="44">
        <f>F14-E12-F10</f>
        <v>1299</v>
      </c>
      <c r="G15" s="44"/>
      <c r="H15" s="44"/>
      <c r="I15" s="44"/>
      <c r="J15" s="44"/>
      <c r="K15" s="44"/>
      <c r="L15" s="44"/>
    </row>
    <row r="16" spans="1:14" ht="16.5" hidden="1" customHeight="1"/>
    <row r="17" spans="3:12" ht="16.5" hidden="1" customHeight="1">
      <c r="C17" s="8" t="s">
        <v>67</v>
      </c>
      <c r="F17" s="50">
        <v>3000</v>
      </c>
      <c r="G17" s="42"/>
      <c r="H17" s="42"/>
      <c r="I17" s="42"/>
      <c r="J17" s="42"/>
      <c r="K17" s="42"/>
      <c r="L17" s="42"/>
    </row>
    <row r="18" spans="3:12" ht="16.5" hidden="1" customHeight="1">
      <c r="C18" s="51" t="s">
        <v>68</v>
      </c>
      <c r="F18" s="53">
        <f>F17-G10</f>
        <v>897</v>
      </c>
    </row>
    <row r="19" spans="3:12" ht="16.5" hidden="1" customHeight="1"/>
    <row r="20" spans="3:12" ht="16.5" hidden="1" customHeight="1"/>
    <row r="21" spans="3:12" ht="16.5" hidden="1" customHeight="1"/>
    <row r="22" spans="3:12">
      <c r="K22" s="64"/>
      <c r="L22" s="64"/>
    </row>
    <row r="23" spans="3:12">
      <c r="K23" s="52"/>
      <c r="L23" s="52"/>
    </row>
    <row r="26" spans="3:12">
      <c r="H26" s="65"/>
    </row>
  </sheetData>
  <mergeCells count="2">
    <mergeCell ref="C7:D7"/>
    <mergeCell ref="C6:D6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Diana Alexandra PAPU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HG</vt:lpstr>
      <vt:lpstr>PET-CT</vt:lpstr>
      <vt:lpstr> PE</vt:lpstr>
      <vt:lpstr>' PE'!Print_Titles</vt:lpstr>
      <vt:lpstr>'TOTAL HG'!Print_Titles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2022-04-28T07:02:35Z</cp:lastPrinted>
  <dcterms:created xsi:type="dcterms:W3CDTF">2020-02-20T11:13:10Z</dcterms:created>
  <dcterms:modified xsi:type="dcterms:W3CDTF">2022-06-28T13:41:01Z</dcterms:modified>
</cp:coreProperties>
</file>